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6950"/>
  </bookViews>
  <sheets>
    <sheet name="Cam's Table" sheetId="2" r:id="rId1"/>
    <sheet name="Gervais Table (T3 to RT3)" sheetId="3" r:id="rId2"/>
    <sheet name="Cam Notes - Ignore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D13" i="1"/>
  <c r="D6" i="1"/>
  <c r="D3" i="2"/>
  <c r="E3" i="2" s="1"/>
  <c r="F3" i="2" s="1"/>
  <c r="B4" i="2"/>
  <c r="C4" i="2" s="1"/>
  <c r="A5" i="2"/>
  <c r="B5" i="2" s="1"/>
  <c r="F4" i="2" l="1"/>
  <c r="G3" i="2"/>
  <c r="H3" i="2" s="1"/>
  <c r="I3" i="2" s="1"/>
  <c r="J3" i="2" s="1"/>
  <c r="J5" i="2" s="1"/>
  <c r="E5" i="2"/>
  <c r="F5" i="2"/>
  <c r="D5" i="2"/>
  <c r="G5" i="2"/>
  <c r="C5" i="2"/>
  <c r="G4" i="2"/>
  <c r="D4" i="2"/>
  <c r="E4" i="2"/>
  <c r="I4" i="2"/>
  <c r="A6" i="2"/>
  <c r="B6" i="2" s="1"/>
  <c r="I5" i="2" l="1"/>
  <c r="H5" i="2"/>
  <c r="H4" i="2"/>
  <c r="J4" i="2"/>
  <c r="K3" i="2"/>
  <c r="I6" i="2"/>
  <c r="E6" i="2"/>
  <c r="F6" i="2"/>
  <c r="H6" i="2"/>
  <c r="D6" i="2"/>
  <c r="J6" i="2"/>
  <c r="K6" i="2"/>
  <c r="G6" i="2"/>
  <c r="C6" i="2"/>
  <c r="A7" i="2"/>
  <c r="B7" i="2" s="1"/>
  <c r="L3" i="2" l="1"/>
  <c r="K5" i="2"/>
  <c r="K4" i="2"/>
  <c r="I7" i="2"/>
  <c r="E7" i="2"/>
  <c r="C7" i="2"/>
  <c r="J7" i="2"/>
  <c r="L7" i="2"/>
  <c r="H7" i="2"/>
  <c r="D7" i="2"/>
  <c r="F7" i="2"/>
  <c r="K7" i="2"/>
  <c r="G7" i="2"/>
  <c r="A8" i="2"/>
  <c r="B8" i="2" s="1"/>
  <c r="M3" i="2" l="1"/>
  <c r="L5" i="2"/>
  <c r="L4" i="2"/>
  <c r="L6" i="2"/>
  <c r="M8" i="2"/>
  <c r="I8" i="2"/>
  <c r="E8" i="2"/>
  <c r="L8" i="2"/>
  <c r="H8" i="2"/>
  <c r="D8" i="2"/>
  <c r="C8" i="2"/>
  <c r="J8" i="2"/>
  <c r="F8" i="2"/>
  <c r="K8" i="2"/>
  <c r="G8" i="2"/>
  <c r="A9" i="2"/>
  <c r="B9" i="2" s="1"/>
  <c r="N3" i="2" l="1"/>
  <c r="M4" i="2"/>
  <c r="M5" i="2"/>
  <c r="M6" i="2"/>
  <c r="M7" i="2"/>
  <c r="M9" i="2"/>
  <c r="I9" i="2"/>
  <c r="E9" i="2"/>
  <c r="N9" i="2"/>
  <c r="F9" i="2"/>
  <c r="L9" i="2"/>
  <c r="H9" i="2"/>
  <c r="D9" i="2"/>
  <c r="J9" i="2"/>
  <c r="K9" i="2"/>
  <c r="G9" i="2"/>
  <c r="C9" i="2"/>
  <c r="A10" i="2"/>
  <c r="B10" i="2" s="1"/>
  <c r="O3" i="2" l="1"/>
  <c r="N4" i="2"/>
  <c r="N5" i="2"/>
  <c r="N6" i="2"/>
  <c r="N7" i="2"/>
  <c r="N8" i="2"/>
  <c r="M10" i="2"/>
  <c r="I10" i="2"/>
  <c r="E10" i="2"/>
  <c r="J10" i="2"/>
  <c r="L10" i="2"/>
  <c r="H10" i="2"/>
  <c r="D10" i="2"/>
  <c r="N10" i="2"/>
  <c r="F10" i="2"/>
  <c r="O10" i="2"/>
  <c r="K10" i="2"/>
  <c r="G10" i="2"/>
  <c r="C10" i="2"/>
  <c r="A11" i="2"/>
  <c r="B11" i="2" s="1"/>
  <c r="P3" i="2" l="1"/>
  <c r="O5" i="2"/>
  <c r="O4" i="2"/>
  <c r="O6" i="2"/>
  <c r="O7" i="2"/>
  <c r="O8" i="2"/>
  <c r="O9" i="2"/>
  <c r="M11" i="2"/>
  <c r="I11" i="2"/>
  <c r="E11" i="2"/>
  <c r="C11" i="2"/>
  <c r="N11" i="2"/>
  <c r="F11" i="2"/>
  <c r="P11" i="2"/>
  <c r="L11" i="2"/>
  <c r="H11" i="2"/>
  <c r="D11" i="2"/>
  <c r="J11" i="2"/>
  <c r="O11" i="2"/>
  <c r="K11" i="2"/>
  <c r="G11" i="2"/>
  <c r="A12" i="2"/>
  <c r="B12" i="2" s="1"/>
  <c r="Q3" i="2" l="1"/>
  <c r="P4" i="2"/>
  <c r="P5" i="2"/>
  <c r="P6" i="2"/>
  <c r="P7" i="2"/>
  <c r="P8" i="2"/>
  <c r="P9" i="2"/>
  <c r="P10" i="2"/>
  <c r="Q12" i="2"/>
  <c r="M12" i="2"/>
  <c r="I12" i="2"/>
  <c r="E12" i="2"/>
  <c r="J12" i="2"/>
  <c r="P12" i="2"/>
  <c r="L12" i="2"/>
  <c r="H12" i="2"/>
  <c r="D12" i="2"/>
  <c r="C12" i="2"/>
  <c r="N12" i="2"/>
  <c r="F12" i="2"/>
  <c r="O12" i="2"/>
  <c r="K12" i="2"/>
  <c r="G12" i="2"/>
  <c r="A13" i="2"/>
  <c r="B13" i="2" s="1"/>
  <c r="R3" i="2" l="1"/>
  <c r="Q5" i="2"/>
  <c r="Q4" i="2"/>
  <c r="Q6" i="2"/>
  <c r="Q7" i="2"/>
  <c r="Q8" i="2"/>
  <c r="Q9" i="2"/>
  <c r="Q10" i="2"/>
  <c r="Q11" i="2"/>
  <c r="Q13" i="2"/>
  <c r="M13" i="2"/>
  <c r="I13" i="2"/>
  <c r="E13" i="2"/>
  <c r="N13" i="2"/>
  <c r="F13" i="2"/>
  <c r="P13" i="2"/>
  <c r="L13" i="2"/>
  <c r="H13" i="2"/>
  <c r="D13" i="2"/>
  <c r="R13" i="2"/>
  <c r="J13" i="2"/>
  <c r="O13" i="2"/>
  <c r="K13" i="2"/>
  <c r="G13" i="2"/>
  <c r="C13" i="2"/>
  <c r="A14" i="2"/>
  <c r="B14" i="2" s="1"/>
  <c r="S3" i="2" l="1"/>
  <c r="R5" i="2"/>
  <c r="R4" i="2"/>
  <c r="R6" i="2"/>
  <c r="R7" i="2"/>
  <c r="R8" i="2"/>
  <c r="R9" i="2"/>
  <c r="R10" i="2"/>
  <c r="R11" i="2"/>
  <c r="R12" i="2"/>
  <c r="Q14" i="2"/>
  <c r="M14" i="2"/>
  <c r="I14" i="2"/>
  <c r="E14" i="2"/>
  <c r="R14" i="2"/>
  <c r="J14" i="2"/>
  <c r="P14" i="2"/>
  <c r="L14" i="2"/>
  <c r="H14" i="2"/>
  <c r="D14" i="2"/>
  <c r="N14" i="2"/>
  <c r="F14" i="2"/>
  <c r="S14" i="2"/>
  <c r="O14" i="2"/>
  <c r="K14" i="2"/>
  <c r="G14" i="2"/>
  <c r="C14" i="2"/>
  <c r="A15" i="2"/>
  <c r="B15" i="2" s="1"/>
  <c r="T3" i="2" l="1"/>
  <c r="S4" i="2"/>
  <c r="S5" i="2"/>
  <c r="S6" i="2"/>
  <c r="S7" i="2"/>
  <c r="S8" i="2"/>
  <c r="S9" i="2"/>
  <c r="S10" i="2"/>
  <c r="S11" i="2"/>
  <c r="S12" i="2"/>
  <c r="S13" i="2"/>
  <c r="Q15" i="2"/>
  <c r="M15" i="2"/>
  <c r="I15" i="2"/>
  <c r="E15" i="2"/>
  <c r="C15" i="2"/>
  <c r="R15" i="2"/>
  <c r="J15" i="2"/>
  <c r="F15" i="2"/>
  <c r="T15" i="2"/>
  <c r="P15" i="2"/>
  <c r="L15" i="2"/>
  <c r="H15" i="2"/>
  <c r="D15" i="2"/>
  <c r="N15" i="2"/>
  <c r="S15" i="2"/>
  <c r="O15" i="2"/>
  <c r="K15" i="2"/>
  <c r="G15" i="2"/>
  <c r="A16" i="2"/>
  <c r="B16" i="2" s="1"/>
  <c r="U3" i="2" l="1"/>
  <c r="T4" i="2"/>
  <c r="T5" i="2"/>
  <c r="T6" i="2"/>
  <c r="T7" i="2"/>
  <c r="T8" i="2"/>
  <c r="T9" i="2"/>
  <c r="T10" i="2"/>
  <c r="T11" i="2"/>
  <c r="T12" i="2"/>
  <c r="T13" i="2"/>
  <c r="T14" i="2"/>
  <c r="U16" i="2"/>
  <c r="Q16" i="2"/>
  <c r="M16" i="2"/>
  <c r="I16" i="2"/>
  <c r="E16" i="2"/>
  <c r="N16" i="2"/>
  <c r="F16" i="2"/>
  <c r="T16" i="2"/>
  <c r="P16" i="2"/>
  <c r="L16" i="2"/>
  <c r="H16" i="2"/>
  <c r="D16" i="2"/>
  <c r="C16" i="2"/>
  <c r="R16" i="2"/>
  <c r="J16" i="2"/>
  <c r="S16" i="2"/>
  <c r="O16" i="2"/>
  <c r="K16" i="2"/>
  <c r="G16" i="2"/>
  <c r="A17" i="2"/>
  <c r="B17" i="2" s="1"/>
  <c r="V3" i="2" l="1"/>
  <c r="U5" i="2"/>
  <c r="U4" i="2"/>
  <c r="U6" i="2"/>
  <c r="U7" i="2"/>
  <c r="U8" i="2"/>
  <c r="U9" i="2"/>
  <c r="U10" i="2"/>
  <c r="U11" i="2"/>
  <c r="U12" i="2"/>
  <c r="U13" i="2"/>
  <c r="U14" i="2"/>
  <c r="U15" i="2"/>
  <c r="U17" i="2"/>
  <c r="Q17" i="2"/>
  <c r="M17" i="2"/>
  <c r="I17" i="2"/>
  <c r="E17" i="2"/>
  <c r="V17" i="2"/>
  <c r="J17" i="2"/>
  <c r="T17" i="2"/>
  <c r="P17" i="2"/>
  <c r="L17" i="2"/>
  <c r="H17" i="2"/>
  <c r="D17" i="2"/>
  <c r="R17" i="2"/>
  <c r="N17" i="2"/>
  <c r="F17" i="2"/>
  <c r="S17" i="2"/>
  <c r="O17" i="2"/>
  <c r="K17" i="2"/>
  <c r="G17" i="2"/>
  <c r="C17" i="2"/>
  <c r="A18" i="2"/>
  <c r="B18" i="2" s="1"/>
  <c r="V4" i="2" l="1"/>
  <c r="W3" i="2"/>
  <c r="V5" i="2"/>
  <c r="V6" i="2"/>
  <c r="V7" i="2"/>
  <c r="V8" i="2"/>
  <c r="V9" i="2"/>
  <c r="V10" i="2"/>
  <c r="V11" i="2"/>
  <c r="V12" i="2"/>
  <c r="V13" i="2"/>
  <c r="V14" i="2"/>
  <c r="V15" i="2"/>
  <c r="V16" i="2"/>
  <c r="T18" i="2"/>
  <c r="P18" i="2"/>
  <c r="L18" i="2"/>
  <c r="H18" i="2"/>
  <c r="W18" i="2"/>
  <c r="S18" i="2"/>
  <c r="O18" i="2"/>
  <c r="K18" i="2"/>
  <c r="R18" i="2"/>
  <c r="J18" i="2"/>
  <c r="E18" i="2"/>
  <c r="M18" i="2"/>
  <c r="Q18" i="2"/>
  <c r="I18" i="2"/>
  <c r="D18" i="2"/>
  <c r="U18" i="2"/>
  <c r="F18" i="2"/>
  <c r="V18" i="2"/>
  <c r="N18" i="2"/>
  <c r="G18" i="2"/>
  <c r="C18" i="2"/>
  <c r="A19" i="2"/>
  <c r="B19" i="2" s="1"/>
  <c r="W4" i="2" l="1"/>
  <c r="W5" i="2"/>
  <c r="W6" i="2"/>
  <c r="W7" i="2"/>
  <c r="W8" i="2"/>
  <c r="W9" i="2"/>
  <c r="W10" i="2"/>
  <c r="W11" i="2"/>
  <c r="W12" i="2"/>
  <c r="W13" i="2"/>
  <c r="W14" i="2"/>
  <c r="W15" i="2"/>
  <c r="W16" i="2"/>
  <c r="W17" i="2"/>
  <c r="U19" i="2"/>
  <c r="Q19" i="2"/>
  <c r="T19" i="2"/>
  <c r="P19" i="2"/>
  <c r="L19" i="2"/>
  <c r="H19" i="2"/>
  <c r="D19" i="2"/>
  <c r="W19" i="2"/>
  <c r="S19" i="2"/>
  <c r="O19" i="2"/>
  <c r="K19" i="2"/>
  <c r="G19" i="2"/>
  <c r="N19" i="2"/>
  <c r="F19" i="2"/>
  <c r="C19" i="2"/>
  <c r="I19" i="2"/>
  <c r="M19" i="2"/>
  <c r="E19" i="2"/>
  <c r="R19" i="2"/>
  <c r="V19" i="2"/>
  <c r="J19" i="2"/>
  <c r="A20" i="2"/>
  <c r="B20" i="2" s="1"/>
  <c r="U20" i="2" l="1"/>
  <c r="Q20" i="2"/>
  <c r="M20" i="2"/>
  <c r="I20" i="2"/>
  <c r="E20" i="2"/>
  <c r="T20" i="2"/>
  <c r="P20" i="2"/>
  <c r="L20" i="2"/>
  <c r="H20" i="2"/>
  <c r="D20" i="2"/>
  <c r="W20" i="2"/>
  <c r="S20" i="2"/>
  <c r="O20" i="2"/>
  <c r="K20" i="2"/>
  <c r="G20" i="2"/>
  <c r="J20" i="2"/>
  <c r="V20" i="2"/>
  <c r="F20" i="2"/>
  <c r="C20" i="2"/>
  <c r="N20" i="2"/>
  <c r="R20" i="2"/>
  <c r="A21" i="2"/>
  <c r="B21" i="2" s="1"/>
  <c r="U21" i="2" l="1"/>
  <c r="Q21" i="2"/>
  <c r="M21" i="2"/>
  <c r="I21" i="2"/>
  <c r="E21" i="2"/>
  <c r="T21" i="2"/>
  <c r="P21" i="2"/>
  <c r="L21" i="2"/>
  <c r="H21" i="2"/>
  <c r="D21" i="2"/>
  <c r="W21" i="2"/>
  <c r="S21" i="2"/>
  <c r="O21" i="2"/>
  <c r="K21" i="2"/>
  <c r="G21" i="2"/>
  <c r="V21" i="2"/>
  <c r="F21" i="2"/>
  <c r="R21" i="2"/>
  <c r="J21" i="2"/>
  <c r="N21" i="2"/>
  <c r="C21" i="2"/>
  <c r="A22" i="2"/>
  <c r="B22" i="2" s="1"/>
  <c r="U22" i="2" l="1"/>
  <c r="Q22" i="2"/>
  <c r="M22" i="2"/>
  <c r="I22" i="2"/>
  <c r="E22" i="2"/>
  <c r="T22" i="2"/>
  <c r="P22" i="2"/>
  <c r="L22" i="2"/>
  <c r="H22" i="2"/>
  <c r="D22" i="2"/>
  <c r="W22" i="2"/>
  <c r="S22" i="2"/>
  <c r="O22" i="2"/>
  <c r="K22" i="2"/>
  <c r="G22" i="2"/>
  <c r="R22" i="2"/>
  <c r="V22" i="2"/>
  <c r="N22" i="2"/>
  <c r="F22" i="2"/>
  <c r="J22" i="2"/>
  <c r="C22" i="2"/>
  <c r="A23" i="2"/>
  <c r="B23" i="2" s="1"/>
  <c r="U23" i="2" l="1"/>
  <c r="Q23" i="2"/>
  <c r="M23" i="2"/>
  <c r="I23" i="2"/>
  <c r="E23" i="2"/>
  <c r="T23" i="2"/>
  <c r="P23" i="2"/>
  <c r="L23" i="2"/>
  <c r="H23" i="2"/>
  <c r="D23" i="2"/>
  <c r="W23" i="2"/>
  <c r="S23" i="2"/>
  <c r="O23" i="2"/>
  <c r="K23" i="2"/>
  <c r="G23" i="2"/>
  <c r="N23" i="2"/>
  <c r="C23" i="2"/>
  <c r="J23" i="2"/>
  <c r="R23" i="2"/>
  <c r="V23" i="2"/>
  <c r="F23" i="2"/>
  <c r="A24" i="2"/>
  <c r="B24" i="2" s="1"/>
  <c r="U24" i="2" l="1"/>
  <c r="Q24" i="2"/>
  <c r="M24" i="2"/>
  <c r="I24" i="2"/>
  <c r="E24" i="2"/>
  <c r="T24" i="2"/>
  <c r="P24" i="2"/>
  <c r="L24" i="2"/>
  <c r="H24" i="2"/>
  <c r="D24" i="2"/>
  <c r="W24" i="2"/>
  <c r="S24" i="2"/>
  <c r="O24" i="2"/>
  <c r="K24" i="2"/>
  <c r="G24" i="2"/>
  <c r="J24" i="2"/>
  <c r="V24" i="2"/>
  <c r="F24" i="2"/>
  <c r="C24" i="2"/>
  <c r="N24" i="2"/>
  <c r="R24" i="2"/>
  <c r="A25" i="2"/>
  <c r="B25" i="2" s="1"/>
  <c r="U25" i="2" l="1"/>
  <c r="Q25" i="2"/>
  <c r="M25" i="2"/>
  <c r="I25" i="2"/>
  <c r="E25" i="2"/>
  <c r="T25" i="2"/>
  <c r="P25" i="2"/>
  <c r="L25" i="2"/>
  <c r="H25" i="2"/>
  <c r="D25" i="2"/>
  <c r="W25" i="2"/>
  <c r="S25" i="2"/>
  <c r="O25" i="2"/>
  <c r="K25" i="2"/>
  <c r="G25" i="2"/>
  <c r="V25" i="2"/>
  <c r="F25" i="2"/>
  <c r="R25" i="2"/>
  <c r="J25" i="2"/>
  <c r="N25" i="2"/>
  <c r="C25" i="2"/>
  <c r="A26" i="2"/>
  <c r="B26" i="2" s="1"/>
  <c r="U26" i="2" l="1"/>
  <c r="Q26" i="2"/>
  <c r="M26" i="2"/>
  <c r="I26" i="2"/>
  <c r="E26" i="2"/>
  <c r="T26" i="2"/>
  <c r="P26" i="2"/>
  <c r="L26" i="2"/>
  <c r="H26" i="2"/>
  <c r="D26" i="2"/>
  <c r="W26" i="2"/>
  <c r="S26" i="2"/>
  <c r="O26" i="2"/>
  <c r="K26" i="2"/>
  <c r="G26" i="2"/>
  <c r="R26" i="2"/>
  <c r="N26" i="2"/>
  <c r="V26" i="2"/>
  <c r="F26" i="2"/>
  <c r="J26" i="2"/>
  <c r="C26" i="2"/>
  <c r="A27" i="2"/>
  <c r="B27" i="2" s="1"/>
  <c r="U27" i="2" l="1"/>
  <c r="Q27" i="2"/>
  <c r="M27" i="2"/>
  <c r="I27" i="2"/>
  <c r="E27" i="2"/>
  <c r="T27" i="2"/>
  <c r="P27" i="2"/>
  <c r="L27" i="2"/>
  <c r="H27" i="2"/>
  <c r="D27" i="2"/>
  <c r="W27" i="2"/>
  <c r="S27" i="2"/>
  <c r="O27" i="2"/>
  <c r="K27" i="2"/>
  <c r="G27" i="2"/>
  <c r="N27" i="2"/>
  <c r="C27" i="2"/>
  <c r="J27" i="2"/>
  <c r="R27" i="2"/>
  <c r="V27" i="2"/>
  <c r="F27" i="2"/>
  <c r="A28" i="2"/>
  <c r="B28" i="2" s="1"/>
  <c r="U28" i="2" l="1"/>
  <c r="Q28" i="2"/>
  <c r="M28" i="2"/>
  <c r="I28" i="2"/>
  <c r="E28" i="2"/>
  <c r="T28" i="2"/>
  <c r="P28" i="2"/>
  <c r="L28" i="2"/>
  <c r="H28" i="2"/>
  <c r="D28" i="2"/>
  <c r="W28" i="2"/>
  <c r="S28" i="2"/>
  <c r="O28" i="2"/>
  <c r="K28" i="2"/>
  <c r="G28" i="2"/>
  <c r="J28" i="2"/>
  <c r="V28" i="2"/>
  <c r="F28" i="2"/>
  <c r="C28" i="2"/>
  <c r="N28" i="2"/>
  <c r="R28" i="2"/>
  <c r="A29" i="2"/>
  <c r="B29" i="2" s="1"/>
  <c r="U29" i="2" l="1"/>
  <c r="Q29" i="2"/>
  <c r="M29" i="2"/>
  <c r="I29" i="2"/>
  <c r="E29" i="2"/>
  <c r="T29" i="2"/>
  <c r="P29" i="2"/>
  <c r="L29" i="2"/>
  <c r="H29" i="2"/>
  <c r="D29" i="2"/>
  <c r="W29" i="2"/>
  <c r="S29" i="2"/>
  <c r="O29" i="2"/>
  <c r="K29" i="2"/>
  <c r="G29" i="2"/>
  <c r="V29" i="2"/>
  <c r="F29" i="2"/>
  <c r="R29" i="2"/>
  <c r="J29" i="2"/>
  <c r="N29" i="2"/>
  <c r="C29" i="2"/>
  <c r="A30" i="2"/>
  <c r="B30" i="2" s="1"/>
  <c r="U30" i="2" l="1"/>
  <c r="Q30" i="2"/>
  <c r="M30" i="2"/>
  <c r="I30" i="2"/>
  <c r="E30" i="2"/>
  <c r="T30" i="2"/>
  <c r="P30" i="2"/>
  <c r="L30" i="2"/>
  <c r="H30" i="2"/>
  <c r="D30" i="2"/>
  <c r="W30" i="2"/>
  <c r="S30" i="2"/>
  <c r="O30" i="2"/>
  <c r="K30" i="2"/>
  <c r="G30" i="2"/>
  <c r="R30" i="2"/>
  <c r="N30" i="2"/>
  <c r="V30" i="2"/>
  <c r="F30" i="2"/>
  <c r="J30" i="2"/>
  <c r="C30" i="2"/>
  <c r="A31" i="2"/>
  <c r="B31" i="2" s="1"/>
  <c r="U31" i="2" l="1"/>
  <c r="Q31" i="2"/>
  <c r="M31" i="2"/>
  <c r="I31" i="2"/>
  <c r="E31" i="2"/>
  <c r="T31" i="2"/>
  <c r="P31" i="2"/>
  <c r="L31" i="2"/>
  <c r="H31" i="2"/>
  <c r="D31" i="2"/>
  <c r="W31" i="2"/>
  <c r="S31" i="2"/>
  <c r="O31" i="2"/>
  <c r="K31" i="2"/>
  <c r="G31" i="2"/>
  <c r="N31" i="2"/>
  <c r="C31" i="2"/>
  <c r="J31" i="2"/>
  <c r="R31" i="2"/>
  <c r="V31" i="2"/>
  <c r="F31" i="2"/>
  <c r="A32" i="2"/>
  <c r="B32" i="2" s="1"/>
  <c r="V32" i="2" l="1"/>
  <c r="R32" i="2"/>
  <c r="N32" i="2"/>
  <c r="J32" i="2"/>
  <c r="F32" i="2"/>
  <c r="U32" i="2"/>
  <c r="Q32" i="2"/>
  <c r="M32" i="2"/>
  <c r="I32" i="2"/>
  <c r="E32" i="2"/>
  <c r="W32" i="2"/>
  <c r="O32" i="2"/>
  <c r="G32" i="2"/>
  <c r="T32" i="2"/>
  <c r="L32" i="2"/>
  <c r="D32" i="2"/>
  <c r="S32" i="2"/>
  <c r="K32" i="2"/>
  <c r="P32" i="2"/>
  <c r="H32" i="2"/>
  <c r="C32" i="2"/>
  <c r="A33" i="2"/>
  <c r="B33" i="2" s="1"/>
  <c r="W33" i="2" l="1"/>
  <c r="S33" i="2"/>
  <c r="O33" i="2"/>
  <c r="K33" i="2"/>
  <c r="G33" i="2"/>
  <c r="V33" i="2"/>
  <c r="R33" i="2"/>
  <c r="N33" i="2"/>
  <c r="J33" i="2"/>
  <c r="F33" i="2"/>
  <c r="U33" i="2"/>
  <c r="Q33" i="2"/>
  <c r="M33" i="2"/>
  <c r="I33" i="2"/>
  <c r="E33" i="2"/>
  <c r="P33" i="2"/>
  <c r="L33" i="2"/>
  <c r="H33" i="2"/>
  <c r="D33" i="2"/>
  <c r="T33" i="2"/>
  <c r="C33" i="2"/>
  <c r="A34" i="2"/>
  <c r="B34" i="2" s="1"/>
  <c r="W34" i="2" l="1"/>
  <c r="S34" i="2"/>
  <c r="O34" i="2"/>
  <c r="K34" i="2"/>
  <c r="G34" i="2"/>
  <c r="V34" i="2"/>
  <c r="R34" i="2"/>
  <c r="N34" i="2"/>
  <c r="J34" i="2"/>
  <c r="F34" i="2"/>
  <c r="U34" i="2"/>
  <c r="Q34" i="2"/>
  <c r="M34" i="2"/>
  <c r="I34" i="2"/>
  <c r="E34" i="2"/>
  <c r="L34" i="2"/>
  <c r="H34" i="2"/>
  <c r="T34" i="2"/>
  <c r="D34" i="2"/>
  <c r="P34" i="2"/>
  <c r="C34" i="2"/>
  <c r="A35" i="2"/>
  <c r="B35" i="2" s="1"/>
  <c r="W35" i="2" l="1"/>
  <c r="S35" i="2"/>
  <c r="O35" i="2"/>
  <c r="K35" i="2"/>
  <c r="G35" i="2"/>
  <c r="V35" i="2"/>
  <c r="R35" i="2"/>
  <c r="N35" i="2"/>
  <c r="J35" i="2"/>
  <c r="F35" i="2"/>
  <c r="U35" i="2"/>
  <c r="Q35" i="2"/>
  <c r="M35" i="2"/>
  <c r="I35" i="2"/>
  <c r="E35" i="2"/>
  <c r="H35" i="2"/>
  <c r="T35" i="2"/>
  <c r="D35" i="2"/>
  <c r="P35" i="2"/>
  <c r="L35" i="2"/>
  <c r="C35" i="2"/>
  <c r="A36" i="2"/>
  <c r="B36" i="2" s="1"/>
  <c r="W36" i="2" l="1"/>
  <c r="S36" i="2"/>
  <c r="O36" i="2"/>
  <c r="K36" i="2"/>
  <c r="G36" i="2"/>
  <c r="V36" i="2"/>
  <c r="R36" i="2"/>
  <c r="N36" i="2"/>
  <c r="J36" i="2"/>
  <c r="F36" i="2"/>
  <c r="U36" i="2"/>
  <c r="Q36" i="2"/>
  <c r="M36" i="2"/>
  <c r="I36" i="2"/>
  <c r="E36" i="2"/>
  <c r="T36" i="2"/>
  <c r="D36" i="2"/>
  <c r="P36" i="2"/>
  <c r="L36" i="2"/>
  <c r="C36" i="2"/>
  <c r="H36" i="2"/>
  <c r="A37" i="2"/>
  <c r="B37" i="2" s="1"/>
  <c r="W37" i="2" l="1"/>
  <c r="S37" i="2"/>
  <c r="O37" i="2"/>
  <c r="K37" i="2"/>
  <c r="G37" i="2"/>
  <c r="V37" i="2"/>
  <c r="R37" i="2"/>
  <c r="N37" i="2"/>
  <c r="J37" i="2"/>
  <c r="F37" i="2"/>
  <c r="U37" i="2"/>
  <c r="Q37" i="2"/>
  <c r="M37" i="2"/>
  <c r="I37" i="2"/>
  <c r="E37" i="2"/>
  <c r="P37" i="2"/>
  <c r="L37" i="2"/>
  <c r="H37" i="2"/>
  <c r="T37" i="2"/>
  <c r="D37" i="2"/>
  <c r="C37" i="2"/>
  <c r="A38" i="2"/>
  <c r="B38" i="2" s="1"/>
  <c r="W38" i="2" l="1"/>
  <c r="S38" i="2"/>
  <c r="O38" i="2"/>
  <c r="K38" i="2"/>
  <c r="G38" i="2"/>
  <c r="V38" i="2"/>
  <c r="R38" i="2"/>
  <c r="N38" i="2"/>
  <c r="J38" i="2"/>
  <c r="F38" i="2"/>
  <c r="U38" i="2"/>
  <c r="Q38" i="2"/>
  <c r="M38" i="2"/>
  <c r="I38" i="2"/>
  <c r="E38" i="2"/>
  <c r="L38" i="2"/>
  <c r="H38" i="2"/>
  <c r="T38" i="2"/>
  <c r="D38" i="2"/>
  <c r="P38" i="2"/>
  <c r="C38" i="2"/>
  <c r="A39" i="2"/>
  <c r="B39" i="2" s="1"/>
  <c r="W39" i="2" l="1"/>
  <c r="S39" i="2"/>
  <c r="O39" i="2"/>
  <c r="K39" i="2"/>
  <c r="G39" i="2"/>
  <c r="V39" i="2"/>
  <c r="R39" i="2"/>
  <c r="N39" i="2"/>
  <c r="J39" i="2"/>
  <c r="F39" i="2"/>
  <c r="U39" i="2"/>
  <c r="Q39" i="2"/>
  <c r="M39" i="2"/>
  <c r="I39" i="2"/>
  <c r="E39" i="2"/>
  <c r="H39" i="2"/>
  <c r="T39" i="2"/>
  <c r="D39" i="2"/>
  <c r="P39" i="2"/>
  <c r="C39" i="2"/>
  <c r="L39" i="2"/>
  <c r="A40" i="2"/>
  <c r="B40" i="2" s="1"/>
  <c r="W40" i="2" l="1"/>
  <c r="S40" i="2"/>
  <c r="O40" i="2"/>
  <c r="K40" i="2"/>
  <c r="G40" i="2"/>
  <c r="V40" i="2"/>
  <c r="R40" i="2"/>
  <c r="N40" i="2"/>
  <c r="J40" i="2"/>
  <c r="F40" i="2"/>
  <c r="U40" i="2"/>
  <c r="Q40" i="2"/>
  <c r="M40" i="2"/>
  <c r="I40" i="2"/>
  <c r="E40" i="2"/>
  <c r="T40" i="2"/>
  <c r="D40" i="2"/>
  <c r="P40" i="2"/>
  <c r="L40" i="2"/>
  <c r="C40" i="2"/>
  <c r="H40" i="2"/>
  <c r="A41" i="2"/>
  <c r="B41" i="2" s="1"/>
  <c r="W41" i="2" l="1"/>
  <c r="S41" i="2"/>
  <c r="O41" i="2"/>
  <c r="K41" i="2"/>
  <c r="G41" i="2"/>
  <c r="V41" i="2"/>
  <c r="R41" i="2"/>
  <c r="N41" i="2"/>
  <c r="J41" i="2"/>
  <c r="F41" i="2"/>
  <c r="U41" i="2"/>
  <c r="Q41" i="2"/>
  <c r="M41" i="2"/>
  <c r="I41" i="2"/>
  <c r="E41" i="2"/>
  <c r="P41" i="2"/>
  <c r="L41" i="2"/>
  <c r="H41" i="2"/>
  <c r="T41" i="2"/>
  <c r="D41" i="2"/>
  <c r="C41" i="2"/>
  <c r="A42" i="2"/>
  <c r="B42" i="2" s="1"/>
  <c r="W42" i="2" l="1"/>
  <c r="S42" i="2"/>
  <c r="O42" i="2"/>
  <c r="K42" i="2"/>
  <c r="G42" i="2"/>
  <c r="V42" i="2"/>
  <c r="R42" i="2"/>
  <c r="N42" i="2"/>
  <c r="J42" i="2"/>
  <c r="F42" i="2"/>
  <c r="U42" i="2"/>
  <c r="Q42" i="2"/>
  <c r="M42" i="2"/>
  <c r="I42" i="2"/>
  <c r="E42" i="2"/>
  <c r="L42" i="2"/>
  <c r="H42" i="2"/>
  <c r="T42" i="2"/>
  <c r="D42" i="2"/>
  <c r="P42" i="2"/>
  <c r="C42" i="2"/>
  <c r="A43" i="2"/>
  <c r="B43" i="2" s="1"/>
  <c r="W43" i="2" l="1"/>
  <c r="S43" i="2"/>
  <c r="O43" i="2"/>
  <c r="K43" i="2"/>
  <c r="G43" i="2"/>
  <c r="V43" i="2"/>
  <c r="R43" i="2"/>
  <c r="N43" i="2"/>
  <c r="J43" i="2"/>
  <c r="F43" i="2"/>
  <c r="U43" i="2"/>
  <c r="Q43" i="2"/>
  <c r="M43" i="2"/>
  <c r="I43" i="2"/>
  <c r="E43" i="2"/>
  <c r="H43" i="2"/>
  <c r="T43" i="2"/>
  <c r="D43" i="2"/>
  <c r="P43" i="2"/>
  <c r="C43" i="2"/>
  <c r="L43" i="2"/>
  <c r="A44" i="2"/>
  <c r="B44" i="2" s="1"/>
  <c r="W44" i="2" l="1"/>
  <c r="S44" i="2"/>
  <c r="O44" i="2"/>
  <c r="K44" i="2"/>
  <c r="G44" i="2"/>
  <c r="V44" i="2"/>
  <c r="R44" i="2"/>
  <c r="N44" i="2"/>
  <c r="J44" i="2"/>
  <c r="F44" i="2"/>
  <c r="U44" i="2"/>
  <c r="Q44" i="2"/>
  <c r="M44" i="2"/>
  <c r="I44" i="2"/>
  <c r="E44" i="2"/>
  <c r="T44" i="2"/>
  <c r="D44" i="2"/>
  <c r="P44" i="2"/>
  <c r="L44" i="2"/>
  <c r="H44" i="2"/>
  <c r="C44" i="2"/>
  <c r="A45" i="2"/>
  <c r="B45" i="2" s="1"/>
  <c r="W45" i="2" l="1"/>
  <c r="S45" i="2"/>
  <c r="O45" i="2"/>
  <c r="K45" i="2"/>
  <c r="G45" i="2"/>
  <c r="V45" i="2"/>
  <c r="R45" i="2"/>
  <c r="N45" i="2"/>
  <c r="J45" i="2"/>
  <c r="F45" i="2"/>
  <c r="U45" i="2"/>
  <c r="Q45" i="2"/>
  <c r="M45" i="2"/>
  <c r="I45" i="2"/>
  <c r="E45" i="2"/>
  <c r="P45" i="2"/>
  <c r="L45" i="2"/>
  <c r="H45" i="2"/>
  <c r="D45" i="2"/>
  <c r="T45" i="2"/>
  <c r="C45" i="2"/>
  <c r="A46" i="2"/>
  <c r="B46" i="2" s="1"/>
  <c r="W46" i="2" l="1"/>
  <c r="S46" i="2"/>
  <c r="O46" i="2"/>
  <c r="K46" i="2"/>
  <c r="G46" i="2"/>
  <c r="V46" i="2"/>
  <c r="R46" i="2"/>
  <c r="N46" i="2"/>
  <c r="J46" i="2"/>
  <c r="F46" i="2"/>
  <c r="U46" i="2"/>
  <c r="Q46" i="2"/>
  <c r="M46" i="2"/>
  <c r="I46" i="2"/>
  <c r="E46" i="2"/>
  <c r="L46" i="2"/>
  <c r="H46" i="2"/>
  <c r="T46" i="2"/>
  <c r="D46" i="2"/>
  <c r="P46" i="2"/>
  <c r="C46" i="2"/>
  <c r="A47" i="2"/>
  <c r="B47" i="2" s="1"/>
  <c r="W47" i="2" l="1"/>
  <c r="S47" i="2"/>
  <c r="O47" i="2"/>
  <c r="K47" i="2"/>
  <c r="G47" i="2"/>
  <c r="V47" i="2"/>
  <c r="R47" i="2"/>
  <c r="N47" i="2"/>
  <c r="J47" i="2"/>
  <c r="F47" i="2"/>
  <c r="U47" i="2"/>
  <c r="Q47" i="2"/>
  <c r="M47" i="2"/>
  <c r="I47" i="2"/>
  <c r="E47" i="2"/>
  <c r="H47" i="2"/>
  <c r="T47" i="2"/>
  <c r="D47" i="2"/>
  <c r="P47" i="2"/>
  <c r="C47" i="2"/>
  <c r="L47" i="2"/>
  <c r="A48" i="2"/>
  <c r="B48" i="2" s="1"/>
  <c r="W48" i="2" l="1"/>
  <c r="S48" i="2"/>
  <c r="O48" i="2"/>
  <c r="K48" i="2"/>
  <c r="G48" i="2"/>
  <c r="V48" i="2"/>
  <c r="R48" i="2"/>
  <c r="N48" i="2"/>
  <c r="J48" i="2"/>
  <c r="F48" i="2"/>
  <c r="U48" i="2"/>
  <c r="Q48" i="2"/>
  <c r="M48" i="2"/>
  <c r="I48" i="2"/>
  <c r="E48" i="2"/>
  <c r="T48" i="2"/>
  <c r="D48" i="2"/>
  <c r="P48" i="2"/>
  <c r="L48" i="2"/>
  <c r="H48" i="2"/>
  <c r="C48" i="2"/>
</calcChain>
</file>

<file path=xl/sharedStrings.xml><?xml version="1.0" encoding="utf-8"?>
<sst xmlns="http://schemas.openxmlformats.org/spreadsheetml/2006/main" count="268" uniqueCount="108">
  <si>
    <t>Number</t>
  </si>
  <si>
    <t>Unit</t>
  </si>
  <si>
    <t>=</t>
  </si>
  <si>
    <t>776.87 * 10^-12</t>
  </si>
  <si>
    <t>776.87 * 10^(-12) * 10^9</t>
  </si>
  <si>
    <t>776.87</t>
  </si>
  <si>
    <t>1</t>
  </si>
  <si>
    <t>PicoMole (PM)</t>
  </si>
  <si>
    <t>Pico-Grams (PG)</t>
  </si>
  <si>
    <t>1 gram = 10^12 Pico-Grams (PG) so 1 PG = 10^(-12) Grams (G) = 1 Trillionth of a G</t>
  </si>
  <si>
    <t>1 gram = 10^  9 Nano-Grams (NG) so 1 NG = 1 Billionth of a Gram</t>
  </si>
  <si>
    <t>Grams (G)</t>
  </si>
  <si>
    <t>Nano-Grams (NG)</t>
  </si>
  <si>
    <t>T3 = good hormone generated from T4 (Thyroxine) when released from Thyroid into bloodstream</t>
  </si>
  <si>
    <t xml:space="preserve">         measured in PM/L</t>
  </si>
  <si>
    <t>rT3 = isomer with T3 (same chemical formula but undesirable)</t>
  </si>
  <si>
    <t xml:space="preserve">         measured in NG/DL</t>
  </si>
  <si>
    <t>PM/L</t>
  </si>
  <si>
    <t>Litre (L))</t>
  </si>
  <si>
    <t xml:space="preserve">10^(1) </t>
  </si>
  <si>
    <t>Dec-Litres (DL)</t>
  </si>
  <si>
    <t>NG/DL</t>
  </si>
  <si>
    <t xml:space="preserve">T3/RT 3 </t>
  </si>
  <si>
    <t>Pm/L</t>
  </si>
  <si>
    <t>Ng/DL</t>
  </si>
  <si>
    <t>34 -</t>
  </si>
  <si>
    <t>28+</t>
  </si>
  <si>
    <t>24+</t>
  </si>
  <si>
    <t>21+</t>
  </si>
  <si>
    <t>19 -</t>
  </si>
  <si>
    <t>17 -</t>
  </si>
  <si>
    <t>15+</t>
  </si>
  <si>
    <t>14+</t>
  </si>
  <si>
    <t>13 -</t>
  </si>
  <si>
    <t>12+</t>
  </si>
  <si>
    <t>12 -</t>
  </si>
  <si>
    <t>11 -</t>
  </si>
  <si>
    <t>10+</t>
  </si>
  <si>
    <t>10 -</t>
  </si>
  <si>
    <t>9+</t>
  </si>
  <si>
    <t>9 -</t>
  </si>
  <si>
    <t>8+</t>
  </si>
  <si>
    <t>7+</t>
  </si>
  <si>
    <t>22-</t>
  </si>
  <si>
    <t>19+</t>
  </si>
  <si>
    <t>17+</t>
  </si>
  <si>
    <t>15 -</t>
  </si>
  <si>
    <t>13+</t>
  </si>
  <si>
    <t>11+</t>
  </si>
  <si>
    <t>8 -</t>
  </si>
  <si>
    <t>36+</t>
  </si>
  <si>
    <t>22+</t>
  </si>
  <si>
    <t>20+</t>
  </si>
  <si>
    <t>18+</t>
  </si>
  <si>
    <t>16+</t>
  </si>
  <si>
    <t>37+</t>
  </si>
  <si>
    <t>31+</t>
  </si>
  <si>
    <t>27 -</t>
  </si>
  <si>
    <t>23+</t>
  </si>
  <si>
    <t>21 -</t>
  </si>
  <si>
    <t>8 +</t>
  </si>
  <si>
    <t>39-</t>
  </si>
  <si>
    <t>13-</t>
  </si>
  <si>
    <t>40+</t>
  </si>
  <si>
    <t xml:space="preserve">20+ </t>
  </si>
  <si>
    <t>41+</t>
  </si>
  <si>
    <t xml:space="preserve">12+ </t>
  </si>
  <si>
    <t xml:space="preserve">11+ </t>
  </si>
  <si>
    <t>3 .4</t>
  </si>
  <si>
    <t>44+</t>
  </si>
  <si>
    <t>37-</t>
  </si>
  <si>
    <t>32+</t>
  </si>
  <si>
    <t>25+</t>
  </si>
  <si>
    <t>45+</t>
  </si>
  <si>
    <t>38+</t>
  </si>
  <si>
    <t>34+</t>
  </si>
  <si>
    <t>3 .6</t>
  </si>
  <si>
    <t>29+</t>
  </si>
  <si>
    <t>26 -</t>
  </si>
  <si>
    <t xml:space="preserve">21+ </t>
  </si>
  <si>
    <t xml:space="preserve">20- </t>
  </si>
  <si>
    <t>26+</t>
  </si>
  <si>
    <t>4 .2</t>
  </si>
  <si>
    <t>27+</t>
  </si>
  <si>
    <t>28 -</t>
  </si>
  <si>
    <t>20-</t>
  </si>
  <si>
    <t>19-</t>
  </si>
  <si>
    <t>30 -</t>
  </si>
  <si>
    <t>20 -</t>
  </si>
  <si>
    <t>30+</t>
  </si>
  <si>
    <t>21-</t>
  </si>
  <si>
    <t>32 -</t>
  </si>
  <si>
    <t xml:space="preserve">25+ </t>
  </si>
  <si>
    <t>33+</t>
  </si>
  <si>
    <t>35+</t>
  </si>
  <si>
    <t>39 -</t>
  </si>
  <si>
    <t>39+</t>
  </si>
  <si>
    <t>41 -</t>
  </si>
  <si>
    <t>42+</t>
  </si>
  <si>
    <t>43 -</t>
  </si>
  <si>
    <t>33 -</t>
  </si>
  <si>
    <t>43+</t>
  </si>
  <si>
    <t>35 -</t>
  </si>
  <si>
    <t>T3
(PM/L)</t>
  </si>
  <si>
    <t>T3 * \  rT3
(NG/DL)</t>
  </si>
  <si>
    <t>Gervais number is .0154 implies a conversion from 1PM to 1PG of</t>
  </si>
  <si>
    <t>[1 NG/DL = (1/.0154) PM/L]</t>
  </si>
  <si>
    <t>Ratio of T3 (Triiodothyrine) to rT3 ("Reverse T3")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</si>
</sst>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-* #,##0.00000_-;\-* #,##0.00000_-;_-* &quot;-&quot;?????_-;_-@_-"/>
    <numFmt numFmtId="165" formatCode="#,##0.0_ ;\-#,##0.0\ "/>
    <numFmt numFmtId="166" formatCode="_-* #,##0.000000_-;\-* #,##0.000000_-;_-* &quot;-&quot;??????_-;_-@_-"/>
    <numFmt numFmtId="167" formatCode="0.0"/>
    <numFmt numFmtId="168" formatCode="#,##0_ ;\-#,##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0070C0"/>
      <name val="Arial"/>
      <family val="2"/>
    </font>
    <font>
      <sz val="14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theme="4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82"/>
        <bgColor indexed="64"/>
      </patternFill>
    </fill>
    <fill>
      <patternFill patternType="solid">
        <fgColor rgb="FFC1E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1" fillId="0" borderId="0" xfId="0" applyNumberFormat="1" applyFont="1" applyAlignment="1">
      <alignment horizontal="left" vertical="center"/>
    </xf>
    <xf numFmtId="164" fontId="1" fillId="0" borderId="0" xfId="0" quotePrefix="1" applyNumberFormat="1" applyFont="1" applyAlignment="1">
      <alignment horizontal="left" vertical="center"/>
    </xf>
    <xf numFmtId="164" fontId="1" fillId="0" borderId="0" xfId="0" quotePrefix="1" applyNumberFormat="1" applyFont="1" applyAlignment="1">
      <alignment horizontal="center" vertical="center"/>
    </xf>
    <xf numFmtId="166" fontId="1" fillId="0" borderId="0" xfId="0" applyNumberFormat="1" applyFont="1" applyAlignment="1">
      <alignment horizontal="left" vertical="center"/>
    </xf>
    <xf numFmtId="167" fontId="1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Continuous" vertical="center"/>
    </xf>
    <xf numFmtId="164" fontId="2" fillId="2" borderId="0" xfId="0" applyNumberFormat="1" applyFont="1" applyFill="1" applyAlignment="1">
      <alignment horizontal="center" vertical="center" wrapText="1"/>
    </xf>
    <xf numFmtId="165" fontId="2" fillId="3" borderId="0" xfId="0" applyNumberFormat="1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8" fontId="2" fillId="2" borderId="1" xfId="0" applyNumberFormat="1" applyFont="1" applyFill="1" applyBorder="1" applyAlignment="1">
      <alignment horizontal="center" vertical="center"/>
    </xf>
    <xf numFmtId="164" fontId="4" fillId="0" borderId="0" xfId="0" quotePrefix="1" applyNumberFormat="1" applyFont="1" applyAlignment="1">
      <alignment horizontal="left" vertical="center"/>
    </xf>
    <xf numFmtId="43" fontId="1" fillId="0" borderId="0" xfId="0" applyNumberFormat="1" applyFont="1" applyAlignment="1">
      <alignment horizontal="left" vertical="center"/>
    </xf>
    <xf numFmtId="167" fontId="1" fillId="0" borderId="2" xfId="0" applyNumberFormat="1" applyFont="1" applyBorder="1" applyAlignment="1">
      <alignment horizontal="center" vertical="center"/>
    </xf>
    <xf numFmtId="167" fontId="1" fillId="0" borderId="3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82"/>
      <color rgb="FFC1EFFF"/>
      <color rgb="FFFCF3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W48"/>
  <sheetViews>
    <sheetView tabSelected="1" topLeftCell="A4" workbookViewId="0">
      <selection activeCell="A22" sqref="A22:XFD22"/>
    </sheetView>
  </sheetViews>
  <sheetFormatPr defaultRowHeight="14.5" x14ac:dyDescent="0.35"/>
  <cols>
    <col min="1" max="1" width="8.453125" customWidth="1"/>
    <col min="2" max="2" width="13.1796875" customWidth="1"/>
    <col min="3" max="23" width="6.453125" customWidth="1"/>
  </cols>
  <sheetData>
    <row r="1" spans="1:23" ht="36" customHeight="1" x14ac:dyDescent="0.35">
      <c r="A1" s="15" t="s">
        <v>107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" customHeight="1" x14ac:dyDescent="0.35">
      <c r="A2" s="16" t="s">
        <v>106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41.25" customHeight="1" x14ac:dyDescent="0.35">
      <c r="A3" s="7" t="s">
        <v>103</v>
      </c>
      <c r="B3" s="7" t="s">
        <v>104</v>
      </c>
      <c r="C3" s="10">
        <v>5</v>
      </c>
      <c r="D3" s="10">
        <f>+C3+1</f>
        <v>6</v>
      </c>
      <c r="E3" s="10">
        <f t="shared" ref="E3:W3" si="0">+D3+1</f>
        <v>7</v>
      </c>
      <c r="F3" s="10">
        <f t="shared" si="0"/>
        <v>8</v>
      </c>
      <c r="G3" s="10">
        <f t="shared" si="0"/>
        <v>9</v>
      </c>
      <c r="H3" s="10">
        <f t="shared" si="0"/>
        <v>10</v>
      </c>
      <c r="I3" s="10">
        <f t="shared" si="0"/>
        <v>11</v>
      </c>
      <c r="J3" s="10">
        <f t="shared" si="0"/>
        <v>12</v>
      </c>
      <c r="K3" s="10">
        <f t="shared" si="0"/>
        <v>13</v>
      </c>
      <c r="L3" s="10">
        <f t="shared" si="0"/>
        <v>14</v>
      </c>
      <c r="M3" s="10">
        <f t="shared" si="0"/>
        <v>15</v>
      </c>
      <c r="N3" s="10">
        <f t="shared" si="0"/>
        <v>16</v>
      </c>
      <c r="O3" s="10">
        <f t="shared" si="0"/>
        <v>17</v>
      </c>
      <c r="P3" s="10">
        <f t="shared" si="0"/>
        <v>18</v>
      </c>
      <c r="Q3" s="10">
        <f t="shared" si="0"/>
        <v>19</v>
      </c>
      <c r="R3" s="10">
        <f t="shared" si="0"/>
        <v>20</v>
      </c>
      <c r="S3" s="10">
        <f t="shared" si="0"/>
        <v>21</v>
      </c>
      <c r="T3" s="10">
        <f t="shared" si="0"/>
        <v>22</v>
      </c>
      <c r="U3" s="10">
        <f t="shared" si="0"/>
        <v>23</v>
      </c>
      <c r="V3" s="10">
        <f t="shared" si="0"/>
        <v>24</v>
      </c>
      <c r="W3" s="10">
        <f t="shared" si="0"/>
        <v>25</v>
      </c>
    </row>
    <row r="4" spans="1:23" x14ac:dyDescent="0.35">
      <c r="A4" s="8">
        <v>2.6</v>
      </c>
      <c r="B4" s="9">
        <f>A4/0.0154</f>
        <v>168.83116883116884</v>
      </c>
      <c r="C4" s="13">
        <f t="shared" ref="C4:L13" si="1">$B4/C$3</f>
        <v>33.766233766233768</v>
      </c>
      <c r="D4" s="5">
        <f t="shared" si="1"/>
        <v>28.138528138528141</v>
      </c>
      <c r="E4" s="5">
        <f t="shared" si="1"/>
        <v>24.118738404452692</v>
      </c>
      <c r="F4" s="5">
        <f t="shared" si="1"/>
        <v>21.103896103896105</v>
      </c>
      <c r="G4" s="5">
        <f t="shared" si="1"/>
        <v>18.759018759018758</v>
      </c>
      <c r="H4" s="5">
        <f t="shared" si="1"/>
        <v>16.883116883116884</v>
      </c>
      <c r="I4" s="5">
        <f t="shared" si="1"/>
        <v>15.348288075560804</v>
      </c>
      <c r="J4" s="5">
        <f t="shared" si="1"/>
        <v>14.06926406926407</v>
      </c>
      <c r="K4" s="5">
        <f t="shared" si="1"/>
        <v>12.987012987012987</v>
      </c>
      <c r="L4" s="5">
        <f t="shared" si="1"/>
        <v>12.059369202226346</v>
      </c>
      <c r="M4" s="5">
        <f t="shared" ref="M4:W13" si="2">$B4/M$3</f>
        <v>11.255411255411255</v>
      </c>
      <c r="N4" s="5">
        <f t="shared" si="2"/>
        <v>10.551948051948052</v>
      </c>
      <c r="O4" s="5">
        <f t="shared" si="2"/>
        <v>9.931245225362872</v>
      </c>
      <c r="P4" s="5">
        <f t="shared" si="2"/>
        <v>9.3795093795093791</v>
      </c>
      <c r="Q4" s="5">
        <f t="shared" si="2"/>
        <v>8.8858509911141486</v>
      </c>
      <c r="R4" s="5">
        <f t="shared" si="2"/>
        <v>8.4415584415584419</v>
      </c>
      <c r="S4" s="5">
        <f t="shared" si="2"/>
        <v>8.0395794681508974</v>
      </c>
      <c r="T4" s="5">
        <f t="shared" si="2"/>
        <v>7.674144037780402</v>
      </c>
      <c r="U4" s="5">
        <f t="shared" si="2"/>
        <v>7.3404856013551667</v>
      </c>
      <c r="V4" s="5">
        <f t="shared" si="2"/>
        <v>7.0346320346320352</v>
      </c>
      <c r="W4" s="5">
        <f t="shared" si="2"/>
        <v>6.7532467532467537</v>
      </c>
    </row>
    <row r="5" spans="1:23" x14ac:dyDescent="0.35">
      <c r="A5" s="8">
        <f t="shared" ref="A5:A48" si="3">+A4+0.1</f>
        <v>2.7</v>
      </c>
      <c r="B5" s="9">
        <f t="shared" ref="B5:B48" si="4">A5/0.0154</f>
        <v>175.32467532467533</v>
      </c>
      <c r="C5" s="14">
        <f t="shared" si="1"/>
        <v>35.064935064935064</v>
      </c>
      <c r="D5" s="5">
        <f t="shared" si="1"/>
        <v>29.220779220779221</v>
      </c>
      <c r="E5" s="5">
        <f t="shared" si="1"/>
        <v>25.046382189239331</v>
      </c>
      <c r="F5" s="5">
        <f t="shared" si="1"/>
        <v>21.915584415584416</v>
      </c>
      <c r="G5" s="5">
        <f t="shared" si="1"/>
        <v>19.480519480519479</v>
      </c>
      <c r="H5" s="5">
        <f t="shared" si="1"/>
        <v>17.532467532467532</v>
      </c>
      <c r="I5" s="5">
        <f t="shared" si="1"/>
        <v>15.938606847697757</v>
      </c>
      <c r="J5" s="5">
        <f t="shared" si="1"/>
        <v>14.61038961038961</v>
      </c>
      <c r="K5" s="5">
        <f t="shared" si="1"/>
        <v>13.486513486513486</v>
      </c>
      <c r="L5" s="5">
        <f t="shared" si="1"/>
        <v>12.523191094619666</v>
      </c>
      <c r="M5" s="5">
        <f t="shared" si="2"/>
        <v>11.688311688311689</v>
      </c>
      <c r="N5" s="5">
        <f t="shared" si="2"/>
        <v>10.957792207792208</v>
      </c>
      <c r="O5" s="5">
        <f t="shared" si="2"/>
        <v>10.313216195569137</v>
      </c>
      <c r="P5" s="5">
        <f t="shared" si="2"/>
        <v>9.7402597402597397</v>
      </c>
      <c r="Q5" s="5">
        <f t="shared" si="2"/>
        <v>9.2276144907723854</v>
      </c>
      <c r="R5" s="5">
        <f t="shared" si="2"/>
        <v>8.7662337662337659</v>
      </c>
      <c r="S5" s="5">
        <f t="shared" si="2"/>
        <v>8.3487940630797777</v>
      </c>
      <c r="T5" s="5">
        <f t="shared" si="2"/>
        <v>7.9693034238488787</v>
      </c>
      <c r="U5" s="5">
        <f t="shared" si="2"/>
        <v>7.6228119706380575</v>
      </c>
      <c r="V5" s="5">
        <f t="shared" si="2"/>
        <v>7.3051948051948052</v>
      </c>
      <c r="W5" s="5">
        <f t="shared" si="2"/>
        <v>7.0129870129870131</v>
      </c>
    </row>
    <row r="6" spans="1:23" x14ac:dyDescent="0.35">
      <c r="A6" s="8">
        <f t="shared" si="3"/>
        <v>2.8000000000000003</v>
      </c>
      <c r="B6" s="9">
        <f t="shared" si="4"/>
        <v>181.81818181818184</v>
      </c>
      <c r="C6" s="14">
        <f t="shared" si="1"/>
        <v>36.363636363636367</v>
      </c>
      <c r="D6" s="5">
        <f t="shared" si="1"/>
        <v>30.303030303030308</v>
      </c>
      <c r="E6" s="5">
        <f t="shared" si="1"/>
        <v>25.974025974025977</v>
      </c>
      <c r="F6" s="5">
        <f t="shared" si="1"/>
        <v>22.72727272727273</v>
      </c>
      <c r="G6" s="5">
        <f t="shared" si="1"/>
        <v>20.202020202020204</v>
      </c>
      <c r="H6" s="5">
        <f t="shared" si="1"/>
        <v>18.181818181818183</v>
      </c>
      <c r="I6" s="5">
        <f t="shared" si="1"/>
        <v>16.528925619834713</v>
      </c>
      <c r="J6" s="5">
        <f t="shared" si="1"/>
        <v>15.151515151515154</v>
      </c>
      <c r="K6" s="5">
        <f t="shared" si="1"/>
        <v>13.986013986013988</v>
      </c>
      <c r="L6" s="5">
        <f t="shared" si="1"/>
        <v>12.987012987012989</v>
      </c>
      <c r="M6" s="5">
        <f t="shared" si="2"/>
        <v>12.121212121212123</v>
      </c>
      <c r="N6" s="5">
        <f t="shared" si="2"/>
        <v>11.363636363636365</v>
      </c>
      <c r="O6" s="5">
        <f t="shared" si="2"/>
        <v>10.695187165775403</v>
      </c>
      <c r="P6" s="5">
        <f t="shared" si="2"/>
        <v>10.101010101010102</v>
      </c>
      <c r="Q6" s="5">
        <f t="shared" si="2"/>
        <v>9.569377990430624</v>
      </c>
      <c r="R6" s="5">
        <f t="shared" si="2"/>
        <v>9.0909090909090917</v>
      </c>
      <c r="S6" s="5">
        <f t="shared" si="2"/>
        <v>8.6580086580086597</v>
      </c>
      <c r="T6" s="5">
        <f t="shared" si="2"/>
        <v>8.2644628099173563</v>
      </c>
      <c r="U6" s="5">
        <f t="shared" si="2"/>
        <v>7.9051383399209501</v>
      </c>
      <c r="V6" s="5">
        <f t="shared" si="2"/>
        <v>7.575757575757577</v>
      </c>
      <c r="W6" s="5">
        <f t="shared" si="2"/>
        <v>7.2727272727272734</v>
      </c>
    </row>
    <row r="7" spans="1:23" x14ac:dyDescent="0.35">
      <c r="A7" s="8">
        <f t="shared" si="3"/>
        <v>2.9000000000000004</v>
      </c>
      <c r="B7" s="9">
        <f t="shared" si="4"/>
        <v>188.31168831168833</v>
      </c>
      <c r="C7" s="14">
        <f t="shared" si="1"/>
        <v>37.662337662337663</v>
      </c>
      <c r="D7" s="5">
        <f t="shared" si="1"/>
        <v>31.385281385281388</v>
      </c>
      <c r="E7" s="5">
        <f t="shared" si="1"/>
        <v>26.90166975881262</v>
      </c>
      <c r="F7" s="5">
        <f t="shared" si="1"/>
        <v>23.538961038961041</v>
      </c>
      <c r="G7" s="5">
        <f t="shared" si="1"/>
        <v>20.923520923520925</v>
      </c>
      <c r="H7" s="5">
        <f t="shared" si="1"/>
        <v>18.831168831168831</v>
      </c>
      <c r="I7" s="5">
        <f t="shared" si="1"/>
        <v>17.119244391971666</v>
      </c>
      <c r="J7" s="5">
        <f t="shared" si="1"/>
        <v>15.692640692640694</v>
      </c>
      <c r="K7" s="5">
        <f t="shared" si="1"/>
        <v>14.485514485514488</v>
      </c>
      <c r="L7" s="5">
        <f t="shared" si="1"/>
        <v>13.45083487940631</v>
      </c>
      <c r="M7" s="5">
        <f t="shared" si="2"/>
        <v>12.554112554112555</v>
      </c>
      <c r="N7" s="5">
        <f t="shared" si="2"/>
        <v>11.769480519480521</v>
      </c>
      <c r="O7" s="5">
        <f t="shared" si="2"/>
        <v>11.077158135981666</v>
      </c>
      <c r="P7" s="5">
        <f t="shared" si="2"/>
        <v>10.461760461760463</v>
      </c>
      <c r="Q7" s="5">
        <f t="shared" si="2"/>
        <v>9.911141490088859</v>
      </c>
      <c r="R7" s="5">
        <f t="shared" si="2"/>
        <v>9.4155844155844157</v>
      </c>
      <c r="S7" s="5">
        <f t="shared" si="2"/>
        <v>8.96722325293754</v>
      </c>
      <c r="T7" s="5">
        <f t="shared" si="2"/>
        <v>8.559622195985833</v>
      </c>
      <c r="U7" s="5">
        <f t="shared" si="2"/>
        <v>8.1874647092038408</v>
      </c>
      <c r="V7" s="5">
        <f t="shared" si="2"/>
        <v>7.846320346320347</v>
      </c>
      <c r="W7" s="5">
        <f t="shared" si="2"/>
        <v>7.5324675324675328</v>
      </c>
    </row>
    <row r="8" spans="1:23" x14ac:dyDescent="0.35">
      <c r="A8" s="8">
        <f t="shared" si="3"/>
        <v>3.0000000000000004</v>
      </c>
      <c r="B8" s="9">
        <f t="shared" si="4"/>
        <v>194.80519480519482</v>
      </c>
      <c r="C8" s="14">
        <f t="shared" si="1"/>
        <v>38.961038961038966</v>
      </c>
      <c r="D8" s="5">
        <f t="shared" si="1"/>
        <v>32.467532467532472</v>
      </c>
      <c r="E8" s="5">
        <f t="shared" si="1"/>
        <v>27.829313543599259</v>
      </c>
      <c r="F8" s="5">
        <f t="shared" si="1"/>
        <v>24.350649350649352</v>
      </c>
      <c r="G8" s="5">
        <f t="shared" si="1"/>
        <v>21.645021645021647</v>
      </c>
      <c r="H8" s="5">
        <f t="shared" si="1"/>
        <v>19.480519480519483</v>
      </c>
      <c r="I8" s="5">
        <f t="shared" si="1"/>
        <v>17.709563164108619</v>
      </c>
      <c r="J8" s="5">
        <f t="shared" si="1"/>
        <v>16.233766233766236</v>
      </c>
      <c r="K8" s="5">
        <f t="shared" si="1"/>
        <v>14.985014985014987</v>
      </c>
      <c r="L8" s="5">
        <f t="shared" si="1"/>
        <v>13.914656771799629</v>
      </c>
      <c r="M8" s="5">
        <f t="shared" si="2"/>
        <v>12.987012987012987</v>
      </c>
      <c r="N8" s="5">
        <f t="shared" si="2"/>
        <v>12.175324675324676</v>
      </c>
      <c r="O8" s="5">
        <f t="shared" si="2"/>
        <v>11.45912910618793</v>
      </c>
      <c r="P8" s="5">
        <f t="shared" si="2"/>
        <v>10.822510822510823</v>
      </c>
      <c r="Q8" s="5">
        <f t="shared" si="2"/>
        <v>10.252904989747096</v>
      </c>
      <c r="R8" s="5">
        <f t="shared" si="2"/>
        <v>9.7402597402597415</v>
      </c>
      <c r="S8" s="5">
        <f t="shared" si="2"/>
        <v>9.2764378478664202</v>
      </c>
      <c r="T8" s="5">
        <f t="shared" si="2"/>
        <v>8.8547815820543097</v>
      </c>
      <c r="U8" s="5">
        <f t="shared" si="2"/>
        <v>8.4697910784867307</v>
      </c>
      <c r="V8" s="5">
        <f t="shared" si="2"/>
        <v>8.1168831168831179</v>
      </c>
      <c r="W8" s="5">
        <f t="shared" si="2"/>
        <v>7.792207792207793</v>
      </c>
    </row>
    <row r="9" spans="1:23" x14ac:dyDescent="0.35">
      <c r="A9" s="8">
        <f t="shared" si="3"/>
        <v>3.1000000000000005</v>
      </c>
      <c r="B9" s="9">
        <f t="shared" si="4"/>
        <v>201.29870129870133</v>
      </c>
      <c r="C9" s="14">
        <f t="shared" si="1"/>
        <v>40.259740259740269</v>
      </c>
      <c r="D9" s="5">
        <f t="shared" si="1"/>
        <v>33.549783549783555</v>
      </c>
      <c r="E9" s="5">
        <f t="shared" si="1"/>
        <v>28.756957328385905</v>
      </c>
      <c r="F9" s="5">
        <f t="shared" si="1"/>
        <v>25.162337662337666</v>
      </c>
      <c r="G9" s="5">
        <f t="shared" si="1"/>
        <v>22.366522366522371</v>
      </c>
      <c r="H9" s="5">
        <f t="shared" si="1"/>
        <v>20.129870129870135</v>
      </c>
      <c r="I9" s="5">
        <f t="shared" si="1"/>
        <v>18.299881936245576</v>
      </c>
      <c r="J9" s="5">
        <f t="shared" si="1"/>
        <v>16.774891774891778</v>
      </c>
      <c r="K9" s="5">
        <f t="shared" si="1"/>
        <v>15.484515484515487</v>
      </c>
      <c r="L9" s="5">
        <f t="shared" si="1"/>
        <v>14.378478664192953</v>
      </c>
      <c r="M9" s="5">
        <f t="shared" si="2"/>
        <v>13.419913419913422</v>
      </c>
      <c r="N9" s="5">
        <f t="shared" si="2"/>
        <v>12.581168831168833</v>
      </c>
      <c r="O9" s="5">
        <f t="shared" si="2"/>
        <v>11.841100076394197</v>
      </c>
      <c r="P9" s="5">
        <f t="shared" si="2"/>
        <v>11.183261183261186</v>
      </c>
      <c r="Q9" s="5">
        <f t="shared" si="2"/>
        <v>10.594668489405333</v>
      </c>
      <c r="R9" s="5">
        <f t="shared" si="2"/>
        <v>10.064935064935067</v>
      </c>
      <c r="S9" s="5">
        <f t="shared" si="2"/>
        <v>9.5856524427953023</v>
      </c>
      <c r="T9" s="5">
        <f t="shared" si="2"/>
        <v>9.1499409681227881</v>
      </c>
      <c r="U9" s="5">
        <f t="shared" si="2"/>
        <v>8.7521174477696224</v>
      </c>
      <c r="V9" s="5">
        <f t="shared" si="2"/>
        <v>8.3874458874458888</v>
      </c>
      <c r="W9" s="5">
        <f t="shared" si="2"/>
        <v>8.0519480519480524</v>
      </c>
    </row>
    <row r="10" spans="1:23" x14ac:dyDescent="0.35">
      <c r="A10" s="8">
        <f t="shared" si="3"/>
        <v>3.2000000000000006</v>
      </c>
      <c r="B10" s="9">
        <f t="shared" si="4"/>
        <v>207.79220779220782</v>
      </c>
      <c r="C10" s="14">
        <f t="shared" si="1"/>
        <v>41.558441558441565</v>
      </c>
      <c r="D10" s="5">
        <f t="shared" si="1"/>
        <v>34.632034632034639</v>
      </c>
      <c r="E10" s="5">
        <f t="shared" si="1"/>
        <v>29.684601113172544</v>
      </c>
      <c r="F10" s="5">
        <f t="shared" si="1"/>
        <v>25.974025974025977</v>
      </c>
      <c r="G10" s="5">
        <f t="shared" si="1"/>
        <v>23.088023088023093</v>
      </c>
      <c r="H10" s="5">
        <f t="shared" si="1"/>
        <v>20.779220779220783</v>
      </c>
      <c r="I10" s="5">
        <f t="shared" si="1"/>
        <v>18.89020070838253</v>
      </c>
      <c r="J10" s="5">
        <f t="shared" si="1"/>
        <v>17.316017316017319</v>
      </c>
      <c r="K10" s="5">
        <f t="shared" si="1"/>
        <v>15.984015984015986</v>
      </c>
      <c r="L10" s="5">
        <f t="shared" si="1"/>
        <v>14.842300556586272</v>
      </c>
      <c r="M10" s="5">
        <f t="shared" si="2"/>
        <v>13.852813852813854</v>
      </c>
      <c r="N10" s="5">
        <f t="shared" si="2"/>
        <v>12.987012987012989</v>
      </c>
      <c r="O10" s="5">
        <f t="shared" si="2"/>
        <v>12.22307104660046</v>
      </c>
      <c r="P10" s="5">
        <f t="shared" si="2"/>
        <v>11.544011544011546</v>
      </c>
      <c r="Q10" s="5">
        <f t="shared" si="2"/>
        <v>10.93643198906357</v>
      </c>
      <c r="R10" s="5">
        <f t="shared" si="2"/>
        <v>10.389610389610391</v>
      </c>
      <c r="S10" s="5">
        <f t="shared" si="2"/>
        <v>9.8948670377241825</v>
      </c>
      <c r="T10" s="5">
        <f t="shared" si="2"/>
        <v>9.4451003541912648</v>
      </c>
      <c r="U10" s="5">
        <f t="shared" si="2"/>
        <v>9.0344438170525141</v>
      </c>
      <c r="V10" s="5">
        <f t="shared" si="2"/>
        <v>8.6580086580086597</v>
      </c>
      <c r="W10" s="5">
        <f t="shared" si="2"/>
        <v>8.3116883116883127</v>
      </c>
    </row>
    <row r="11" spans="1:23" x14ac:dyDescent="0.35">
      <c r="A11" s="8">
        <f t="shared" si="3"/>
        <v>3.3000000000000007</v>
      </c>
      <c r="B11" s="9">
        <f t="shared" si="4"/>
        <v>214.28571428571433</v>
      </c>
      <c r="C11" s="14">
        <f t="shared" si="1"/>
        <v>42.857142857142868</v>
      </c>
      <c r="D11" s="5">
        <f t="shared" si="1"/>
        <v>35.714285714285722</v>
      </c>
      <c r="E11" s="5">
        <f t="shared" si="1"/>
        <v>30.61224489795919</v>
      </c>
      <c r="F11" s="5">
        <f t="shared" si="1"/>
        <v>26.785714285714292</v>
      </c>
      <c r="G11" s="5">
        <f t="shared" si="1"/>
        <v>23.809523809523814</v>
      </c>
      <c r="H11" s="5">
        <f t="shared" si="1"/>
        <v>21.428571428571434</v>
      </c>
      <c r="I11" s="5">
        <f t="shared" si="1"/>
        <v>19.480519480519487</v>
      </c>
      <c r="J11" s="5">
        <f t="shared" si="1"/>
        <v>17.857142857142861</v>
      </c>
      <c r="K11" s="5">
        <f t="shared" si="1"/>
        <v>16.483516483516489</v>
      </c>
      <c r="L11" s="5">
        <f t="shared" si="1"/>
        <v>15.306122448979595</v>
      </c>
      <c r="M11" s="5">
        <f t="shared" si="2"/>
        <v>14.285714285714288</v>
      </c>
      <c r="N11" s="5">
        <f t="shared" si="2"/>
        <v>13.392857142857146</v>
      </c>
      <c r="O11" s="5">
        <f t="shared" si="2"/>
        <v>12.605042016806726</v>
      </c>
      <c r="P11" s="5">
        <f t="shared" si="2"/>
        <v>11.904761904761907</v>
      </c>
      <c r="Q11" s="5">
        <f t="shared" si="2"/>
        <v>11.278195488721806</v>
      </c>
      <c r="R11" s="5">
        <f t="shared" si="2"/>
        <v>10.714285714285717</v>
      </c>
      <c r="S11" s="5">
        <f t="shared" si="2"/>
        <v>10.204081632653063</v>
      </c>
      <c r="T11" s="5">
        <f t="shared" si="2"/>
        <v>9.7402597402597433</v>
      </c>
      <c r="U11" s="5">
        <f t="shared" si="2"/>
        <v>9.3167701863354058</v>
      </c>
      <c r="V11" s="5">
        <f t="shared" si="2"/>
        <v>8.9285714285714306</v>
      </c>
      <c r="W11" s="5">
        <f t="shared" si="2"/>
        <v>8.571428571428573</v>
      </c>
    </row>
    <row r="12" spans="1:23" x14ac:dyDescent="0.35">
      <c r="A12" s="8">
        <f t="shared" si="3"/>
        <v>3.4000000000000008</v>
      </c>
      <c r="B12" s="9">
        <f t="shared" si="4"/>
        <v>220.77922077922082</v>
      </c>
      <c r="C12" s="14">
        <f t="shared" si="1"/>
        <v>44.155844155844164</v>
      </c>
      <c r="D12" s="5">
        <f t="shared" si="1"/>
        <v>36.796536796536806</v>
      </c>
      <c r="E12" s="5">
        <f t="shared" si="1"/>
        <v>31.539888682745833</v>
      </c>
      <c r="F12" s="5">
        <f t="shared" si="1"/>
        <v>27.597402597402603</v>
      </c>
      <c r="G12" s="5">
        <f t="shared" si="1"/>
        <v>24.531024531024535</v>
      </c>
      <c r="H12" s="5">
        <f t="shared" si="1"/>
        <v>22.077922077922082</v>
      </c>
      <c r="I12" s="5">
        <f t="shared" si="1"/>
        <v>20.07083825265644</v>
      </c>
      <c r="J12" s="5">
        <f t="shared" si="1"/>
        <v>18.398268398268403</v>
      </c>
      <c r="K12" s="5">
        <f t="shared" si="1"/>
        <v>16.983016983016988</v>
      </c>
      <c r="L12" s="5">
        <f t="shared" si="1"/>
        <v>15.769944341372916</v>
      </c>
      <c r="M12" s="5">
        <f t="shared" si="2"/>
        <v>14.718614718614722</v>
      </c>
      <c r="N12" s="5">
        <f t="shared" si="2"/>
        <v>13.798701298701301</v>
      </c>
      <c r="O12" s="5">
        <f t="shared" si="2"/>
        <v>12.987012987012989</v>
      </c>
      <c r="P12" s="5">
        <f t="shared" si="2"/>
        <v>12.265512265512267</v>
      </c>
      <c r="Q12" s="5">
        <f t="shared" si="2"/>
        <v>11.619958988380043</v>
      </c>
      <c r="R12" s="5">
        <f t="shared" si="2"/>
        <v>11.038961038961041</v>
      </c>
      <c r="S12" s="5">
        <f t="shared" si="2"/>
        <v>10.513296227581943</v>
      </c>
      <c r="T12" s="5">
        <f t="shared" si="2"/>
        <v>10.03541912632822</v>
      </c>
      <c r="U12" s="5">
        <f t="shared" si="2"/>
        <v>9.5990965556182974</v>
      </c>
      <c r="V12" s="5">
        <f t="shared" si="2"/>
        <v>9.1991341991342015</v>
      </c>
      <c r="W12" s="5">
        <f t="shared" si="2"/>
        <v>8.8311688311688332</v>
      </c>
    </row>
    <row r="13" spans="1:23" x14ac:dyDescent="0.35">
      <c r="A13" s="8">
        <f t="shared" si="3"/>
        <v>3.5000000000000009</v>
      </c>
      <c r="B13" s="9">
        <f t="shared" si="4"/>
        <v>227.27272727272731</v>
      </c>
      <c r="C13" s="14">
        <f t="shared" si="1"/>
        <v>45.45454545454546</v>
      </c>
      <c r="D13" s="5">
        <f t="shared" si="1"/>
        <v>37.878787878787882</v>
      </c>
      <c r="E13" s="5">
        <f t="shared" si="1"/>
        <v>32.467532467532472</v>
      </c>
      <c r="F13" s="5">
        <f t="shared" si="1"/>
        <v>28.409090909090914</v>
      </c>
      <c r="G13" s="5">
        <f t="shared" si="1"/>
        <v>25.252525252525256</v>
      </c>
      <c r="H13" s="5">
        <f t="shared" si="1"/>
        <v>22.72727272727273</v>
      </c>
      <c r="I13" s="5">
        <f t="shared" si="1"/>
        <v>20.661157024793393</v>
      </c>
      <c r="J13" s="5">
        <f t="shared" si="1"/>
        <v>18.939393939393941</v>
      </c>
      <c r="K13" s="5">
        <f t="shared" si="1"/>
        <v>17.482517482517487</v>
      </c>
      <c r="L13" s="5">
        <f t="shared" si="1"/>
        <v>16.233766233766236</v>
      </c>
      <c r="M13" s="5">
        <f t="shared" si="2"/>
        <v>15.151515151515154</v>
      </c>
      <c r="N13" s="5">
        <f t="shared" si="2"/>
        <v>14.204545454545457</v>
      </c>
      <c r="O13" s="5">
        <f t="shared" si="2"/>
        <v>13.368983957219253</v>
      </c>
      <c r="P13" s="5">
        <f t="shared" si="2"/>
        <v>12.626262626262628</v>
      </c>
      <c r="Q13" s="5">
        <f t="shared" si="2"/>
        <v>11.96172248803828</v>
      </c>
      <c r="R13" s="5">
        <f t="shared" si="2"/>
        <v>11.363636363636365</v>
      </c>
      <c r="S13" s="5">
        <f t="shared" si="2"/>
        <v>10.822510822510825</v>
      </c>
      <c r="T13" s="5">
        <f t="shared" si="2"/>
        <v>10.330578512396697</v>
      </c>
      <c r="U13" s="5">
        <f t="shared" si="2"/>
        <v>9.8814229249011873</v>
      </c>
      <c r="V13" s="5">
        <f t="shared" si="2"/>
        <v>9.4696969696969706</v>
      </c>
      <c r="W13" s="5">
        <f t="shared" si="2"/>
        <v>9.0909090909090917</v>
      </c>
    </row>
    <row r="14" spans="1:23" x14ac:dyDescent="0.35">
      <c r="A14" s="8">
        <f t="shared" si="3"/>
        <v>3.600000000000001</v>
      </c>
      <c r="B14" s="9">
        <f t="shared" si="4"/>
        <v>233.76623376623382</v>
      </c>
      <c r="C14" s="14">
        <f t="shared" ref="C14:L23" si="5">$B14/C$3</f>
        <v>46.753246753246763</v>
      </c>
      <c r="D14" s="5">
        <f t="shared" si="5"/>
        <v>38.961038961038973</v>
      </c>
      <c r="E14" s="5">
        <f t="shared" si="5"/>
        <v>33.395176252319118</v>
      </c>
      <c r="F14" s="5">
        <f t="shared" si="5"/>
        <v>29.220779220779228</v>
      </c>
      <c r="G14" s="5">
        <f t="shared" si="5"/>
        <v>25.974025974025981</v>
      </c>
      <c r="H14" s="5">
        <f t="shared" si="5"/>
        <v>23.376623376623382</v>
      </c>
      <c r="I14" s="5">
        <f t="shared" si="5"/>
        <v>21.251475796930347</v>
      </c>
      <c r="J14" s="5">
        <f t="shared" si="5"/>
        <v>19.480519480519487</v>
      </c>
      <c r="K14" s="5">
        <f t="shared" si="5"/>
        <v>17.982017982017986</v>
      </c>
      <c r="L14" s="5">
        <f t="shared" si="5"/>
        <v>16.697588126159559</v>
      </c>
      <c r="M14" s="5">
        <f t="shared" ref="M14:W23" si="6">$B14/M$3</f>
        <v>15.584415584415588</v>
      </c>
      <c r="N14" s="5">
        <f t="shared" si="6"/>
        <v>14.610389610389614</v>
      </c>
      <c r="O14" s="5">
        <f t="shared" si="6"/>
        <v>13.75095492742552</v>
      </c>
      <c r="P14" s="5">
        <f t="shared" si="6"/>
        <v>12.98701298701299</v>
      </c>
      <c r="Q14" s="5">
        <f t="shared" si="6"/>
        <v>12.303485987696517</v>
      </c>
      <c r="R14" s="5">
        <f t="shared" si="6"/>
        <v>11.688311688311691</v>
      </c>
      <c r="S14" s="5">
        <f t="shared" si="6"/>
        <v>11.131725417439705</v>
      </c>
      <c r="T14" s="5">
        <f t="shared" si="6"/>
        <v>10.625737898465173</v>
      </c>
      <c r="U14" s="5">
        <f t="shared" si="6"/>
        <v>10.163749294184079</v>
      </c>
      <c r="V14" s="5">
        <f t="shared" si="6"/>
        <v>9.7402597402597433</v>
      </c>
      <c r="W14" s="5">
        <f t="shared" si="6"/>
        <v>9.3506493506493538</v>
      </c>
    </row>
    <row r="15" spans="1:23" x14ac:dyDescent="0.35">
      <c r="A15" s="8">
        <f t="shared" si="3"/>
        <v>3.7000000000000011</v>
      </c>
      <c r="B15" s="9">
        <f t="shared" si="4"/>
        <v>240.25974025974031</v>
      </c>
      <c r="C15" s="14">
        <f t="shared" si="5"/>
        <v>48.05194805194806</v>
      </c>
      <c r="D15" s="5">
        <f t="shared" si="5"/>
        <v>40.04329004329005</v>
      </c>
      <c r="E15" s="5">
        <f t="shared" si="5"/>
        <v>34.322820037105757</v>
      </c>
      <c r="F15" s="5">
        <f t="shared" si="5"/>
        <v>30.032467532467539</v>
      </c>
      <c r="G15" s="5">
        <f t="shared" si="5"/>
        <v>26.695526695526702</v>
      </c>
      <c r="H15" s="5">
        <f t="shared" si="5"/>
        <v>24.02597402597403</v>
      </c>
      <c r="I15" s="5">
        <f t="shared" si="5"/>
        <v>21.8417945690673</v>
      </c>
      <c r="J15" s="5">
        <f t="shared" si="5"/>
        <v>20.021645021645025</v>
      </c>
      <c r="K15" s="5">
        <f t="shared" si="5"/>
        <v>18.481518481518485</v>
      </c>
      <c r="L15" s="5">
        <f t="shared" si="5"/>
        <v>17.161410018552878</v>
      </c>
      <c r="M15" s="5">
        <f t="shared" si="6"/>
        <v>16.01731601731602</v>
      </c>
      <c r="N15" s="5">
        <f t="shared" si="6"/>
        <v>15.016233766233769</v>
      </c>
      <c r="O15" s="5">
        <f t="shared" si="6"/>
        <v>14.132925897631782</v>
      </c>
      <c r="P15" s="5">
        <f t="shared" si="6"/>
        <v>13.347763347763351</v>
      </c>
      <c r="Q15" s="5">
        <f t="shared" si="6"/>
        <v>12.645249487354754</v>
      </c>
      <c r="R15" s="5">
        <f t="shared" si="6"/>
        <v>12.012987012987015</v>
      </c>
      <c r="S15" s="5">
        <f t="shared" si="6"/>
        <v>11.440940012368586</v>
      </c>
      <c r="T15" s="5">
        <f t="shared" si="6"/>
        <v>10.92089728453365</v>
      </c>
      <c r="U15" s="5">
        <f t="shared" si="6"/>
        <v>10.446075663466971</v>
      </c>
      <c r="V15" s="5">
        <f t="shared" si="6"/>
        <v>10.010822510822512</v>
      </c>
      <c r="W15" s="5">
        <f t="shared" si="6"/>
        <v>9.6103896103896123</v>
      </c>
    </row>
    <row r="16" spans="1:23" x14ac:dyDescent="0.35">
      <c r="A16" s="8">
        <f t="shared" si="3"/>
        <v>3.8000000000000012</v>
      </c>
      <c r="B16" s="9">
        <f t="shared" si="4"/>
        <v>246.75324675324683</v>
      </c>
      <c r="C16" s="14">
        <f t="shared" si="5"/>
        <v>49.350649350649363</v>
      </c>
      <c r="D16" s="5">
        <f t="shared" si="5"/>
        <v>41.12554112554114</v>
      </c>
      <c r="E16" s="5">
        <f t="shared" si="5"/>
        <v>35.250463821892403</v>
      </c>
      <c r="F16" s="5">
        <f t="shared" si="5"/>
        <v>30.844155844155853</v>
      </c>
      <c r="G16" s="5">
        <f t="shared" si="5"/>
        <v>27.417027417027427</v>
      </c>
      <c r="H16" s="5">
        <f t="shared" si="5"/>
        <v>24.675324675324681</v>
      </c>
      <c r="I16" s="5">
        <f t="shared" si="5"/>
        <v>22.432113341204257</v>
      </c>
      <c r="J16" s="5">
        <f t="shared" si="5"/>
        <v>20.56277056277057</v>
      </c>
      <c r="K16" s="5">
        <f t="shared" si="5"/>
        <v>18.981018981018988</v>
      </c>
      <c r="L16" s="5">
        <f t="shared" si="5"/>
        <v>17.625231910946201</v>
      </c>
      <c r="M16" s="5">
        <f t="shared" si="6"/>
        <v>16.450216450216455</v>
      </c>
      <c r="N16" s="5">
        <f t="shared" si="6"/>
        <v>15.422077922077927</v>
      </c>
      <c r="O16" s="5">
        <f t="shared" si="6"/>
        <v>14.514896867838049</v>
      </c>
      <c r="P16" s="5">
        <f t="shared" si="6"/>
        <v>13.708513708513713</v>
      </c>
      <c r="Q16" s="5">
        <f t="shared" si="6"/>
        <v>12.98701298701299</v>
      </c>
      <c r="R16" s="5">
        <f t="shared" si="6"/>
        <v>12.337662337662341</v>
      </c>
      <c r="S16" s="5">
        <f t="shared" si="6"/>
        <v>11.750154607297468</v>
      </c>
      <c r="T16" s="5">
        <f t="shared" si="6"/>
        <v>11.216056670602129</v>
      </c>
      <c r="U16" s="5">
        <f t="shared" si="6"/>
        <v>10.728402032749862</v>
      </c>
      <c r="V16" s="5">
        <f t="shared" si="6"/>
        <v>10.281385281385285</v>
      </c>
      <c r="W16" s="5">
        <f t="shared" si="6"/>
        <v>9.8701298701298725</v>
      </c>
    </row>
    <row r="17" spans="1:23" x14ac:dyDescent="0.35">
      <c r="A17" s="8">
        <f t="shared" si="3"/>
        <v>3.9000000000000012</v>
      </c>
      <c r="B17" s="9">
        <f t="shared" si="4"/>
        <v>253.24675324675331</v>
      </c>
      <c r="C17" s="14">
        <f t="shared" si="5"/>
        <v>50.649350649350666</v>
      </c>
      <c r="D17" s="5">
        <f t="shared" si="5"/>
        <v>42.207792207792217</v>
      </c>
      <c r="E17" s="5">
        <f t="shared" si="5"/>
        <v>36.178107606679042</v>
      </c>
      <c r="F17" s="5">
        <f t="shared" si="5"/>
        <v>31.655844155844164</v>
      </c>
      <c r="G17" s="5">
        <f t="shared" si="5"/>
        <v>28.138528138528144</v>
      </c>
      <c r="H17" s="5">
        <f t="shared" si="5"/>
        <v>25.324675324675333</v>
      </c>
      <c r="I17" s="5">
        <f t="shared" si="5"/>
        <v>23.02243211334121</v>
      </c>
      <c r="J17" s="5">
        <f t="shared" si="5"/>
        <v>21.103896103896108</v>
      </c>
      <c r="K17" s="5">
        <f t="shared" si="5"/>
        <v>19.480519480519487</v>
      </c>
      <c r="L17" s="5">
        <f t="shared" si="5"/>
        <v>18.089053803339521</v>
      </c>
      <c r="M17" s="5">
        <f t="shared" si="6"/>
        <v>16.883116883116887</v>
      </c>
      <c r="N17" s="5">
        <f t="shared" si="6"/>
        <v>15.827922077922082</v>
      </c>
      <c r="O17" s="5">
        <f t="shared" si="6"/>
        <v>14.896867838044313</v>
      </c>
      <c r="P17" s="5">
        <f t="shared" si="6"/>
        <v>14.069264069264072</v>
      </c>
      <c r="Q17" s="5">
        <f t="shared" si="6"/>
        <v>13.328776486671227</v>
      </c>
      <c r="R17" s="5">
        <f t="shared" si="6"/>
        <v>12.662337662337666</v>
      </c>
      <c r="S17" s="5">
        <f t="shared" si="6"/>
        <v>12.059369202226348</v>
      </c>
      <c r="T17" s="5">
        <f t="shared" si="6"/>
        <v>11.511216056670605</v>
      </c>
      <c r="U17" s="5">
        <f t="shared" si="6"/>
        <v>11.010728402032752</v>
      </c>
      <c r="V17" s="5">
        <f t="shared" si="6"/>
        <v>10.551948051948054</v>
      </c>
      <c r="W17" s="5">
        <f t="shared" si="6"/>
        <v>10.129870129870133</v>
      </c>
    </row>
    <row r="18" spans="1:23" x14ac:dyDescent="0.35">
      <c r="A18" s="8">
        <f t="shared" si="3"/>
        <v>4.0000000000000009</v>
      </c>
      <c r="B18" s="9">
        <f t="shared" si="4"/>
        <v>259.74025974025977</v>
      </c>
      <c r="C18" s="14">
        <f t="shared" si="5"/>
        <v>51.948051948051955</v>
      </c>
      <c r="D18" s="5">
        <f t="shared" si="5"/>
        <v>43.290043290043293</v>
      </c>
      <c r="E18" s="5">
        <f t="shared" si="5"/>
        <v>37.105751391465681</v>
      </c>
      <c r="F18" s="5">
        <f t="shared" si="5"/>
        <v>32.467532467532472</v>
      </c>
      <c r="G18" s="5">
        <f t="shared" si="5"/>
        <v>28.860028860028862</v>
      </c>
      <c r="H18" s="5">
        <f t="shared" si="5"/>
        <v>25.974025974025977</v>
      </c>
      <c r="I18" s="5">
        <f t="shared" si="5"/>
        <v>23.61275088547816</v>
      </c>
      <c r="J18" s="5">
        <f t="shared" si="5"/>
        <v>21.645021645021647</v>
      </c>
      <c r="K18" s="5">
        <f t="shared" si="5"/>
        <v>19.980019980019982</v>
      </c>
      <c r="L18" s="5">
        <f t="shared" si="5"/>
        <v>18.55287569573284</v>
      </c>
      <c r="M18" s="5">
        <f t="shared" si="6"/>
        <v>17.316017316017319</v>
      </c>
      <c r="N18" s="5">
        <f t="shared" si="6"/>
        <v>16.233766233766236</v>
      </c>
      <c r="O18" s="5">
        <f t="shared" si="6"/>
        <v>15.278838808250574</v>
      </c>
      <c r="P18" s="5">
        <f t="shared" si="6"/>
        <v>14.430014430014431</v>
      </c>
      <c r="Q18" s="5">
        <f t="shared" si="6"/>
        <v>13.670539986329462</v>
      </c>
      <c r="R18" s="5">
        <f t="shared" si="6"/>
        <v>12.987012987012989</v>
      </c>
      <c r="S18" s="5">
        <f t="shared" si="6"/>
        <v>12.368583797155228</v>
      </c>
      <c r="T18" s="5">
        <f t="shared" si="6"/>
        <v>11.80637544273908</v>
      </c>
      <c r="U18" s="5">
        <f t="shared" si="6"/>
        <v>11.293054771315642</v>
      </c>
      <c r="V18" s="5">
        <f t="shared" si="6"/>
        <v>10.822510822510823</v>
      </c>
      <c r="W18" s="5">
        <f t="shared" si="6"/>
        <v>10.389610389610391</v>
      </c>
    </row>
    <row r="19" spans="1:23" x14ac:dyDescent="0.35">
      <c r="A19" s="8">
        <f t="shared" si="3"/>
        <v>4.1000000000000005</v>
      </c>
      <c r="B19" s="9">
        <f t="shared" si="4"/>
        <v>266.23376623376623</v>
      </c>
      <c r="C19" s="14">
        <f t="shared" si="5"/>
        <v>53.246753246753244</v>
      </c>
      <c r="D19" s="5">
        <f t="shared" si="5"/>
        <v>44.37229437229437</v>
      </c>
      <c r="E19" s="5">
        <f t="shared" si="5"/>
        <v>38.03339517625232</v>
      </c>
      <c r="F19" s="5">
        <f t="shared" si="5"/>
        <v>33.279220779220779</v>
      </c>
      <c r="G19" s="5">
        <f t="shared" si="5"/>
        <v>29.58152958152958</v>
      </c>
      <c r="H19" s="5">
        <f t="shared" si="5"/>
        <v>26.623376623376622</v>
      </c>
      <c r="I19" s="5">
        <f t="shared" si="5"/>
        <v>24.203069657615114</v>
      </c>
      <c r="J19" s="5">
        <f t="shared" si="5"/>
        <v>22.186147186147185</v>
      </c>
      <c r="K19" s="5">
        <f t="shared" si="5"/>
        <v>20.479520479520481</v>
      </c>
      <c r="L19" s="5">
        <f t="shared" si="5"/>
        <v>19.01669758812616</v>
      </c>
      <c r="M19" s="5">
        <f t="shared" si="6"/>
        <v>17.748917748917748</v>
      </c>
      <c r="N19" s="5">
        <f t="shared" si="6"/>
        <v>16.63961038961039</v>
      </c>
      <c r="O19" s="5">
        <f t="shared" si="6"/>
        <v>15.660809778456837</v>
      </c>
      <c r="P19" s="5">
        <f t="shared" si="6"/>
        <v>14.79076479076479</v>
      </c>
      <c r="Q19" s="5">
        <f t="shared" si="6"/>
        <v>14.012303485987696</v>
      </c>
      <c r="R19" s="5">
        <f t="shared" si="6"/>
        <v>13.311688311688311</v>
      </c>
      <c r="S19" s="5">
        <f t="shared" si="6"/>
        <v>12.677798392084107</v>
      </c>
      <c r="T19" s="5">
        <f t="shared" si="6"/>
        <v>12.101534828807557</v>
      </c>
      <c r="U19" s="5">
        <f t="shared" si="6"/>
        <v>11.575381140598532</v>
      </c>
      <c r="V19" s="5">
        <f t="shared" si="6"/>
        <v>11.093073593073592</v>
      </c>
      <c r="W19" s="5">
        <f t="shared" si="6"/>
        <v>10.64935064935065</v>
      </c>
    </row>
    <row r="20" spans="1:23" x14ac:dyDescent="0.35">
      <c r="A20" s="8">
        <f t="shared" si="3"/>
        <v>4.2</v>
      </c>
      <c r="B20" s="9">
        <f t="shared" si="4"/>
        <v>272.72727272727275</v>
      </c>
      <c r="C20" s="14">
        <f t="shared" si="5"/>
        <v>54.545454545454547</v>
      </c>
      <c r="D20" s="5">
        <f t="shared" si="5"/>
        <v>45.45454545454546</v>
      </c>
      <c r="E20" s="5">
        <f t="shared" si="5"/>
        <v>38.961038961038966</v>
      </c>
      <c r="F20" s="5">
        <f t="shared" si="5"/>
        <v>34.090909090909093</v>
      </c>
      <c r="G20" s="5">
        <f t="shared" si="5"/>
        <v>30.303030303030305</v>
      </c>
      <c r="H20" s="5">
        <f t="shared" si="5"/>
        <v>27.272727272727273</v>
      </c>
      <c r="I20" s="5">
        <f t="shared" si="5"/>
        <v>24.793388429752067</v>
      </c>
      <c r="J20" s="5">
        <f t="shared" si="5"/>
        <v>22.72727272727273</v>
      </c>
      <c r="K20" s="5">
        <f t="shared" si="5"/>
        <v>20.97902097902098</v>
      </c>
      <c r="L20" s="5">
        <f t="shared" si="5"/>
        <v>19.480519480519483</v>
      </c>
      <c r="M20" s="5">
        <f t="shared" si="6"/>
        <v>18.181818181818183</v>
      </c>
      <c r="N20" s="5">
        <f t="shared" si="6"/>
        <v>17.045454545454547</v>
      </c>
      <c r="O20" s="5">
        <f t="shared" si="6"/>
        <v>16.042780748663102</v>
      </c>
      <c r="P20" s="5">
        <f t="shared" si="6"/>
        <v>15.151515151515152</v>
      </c>
      <c r="Q20" s="5">
        <f t="shared" si="6"/>
        <v>14.354066985645934</v>
      </c>
      <c r="R20" s="5">
        <f t="shared" si="6"/>
        <v>13.636363636363637</v>
      </c>
      <c r="S20" s="5">
        <f t="shared" si="6"/>
        <v>12.987012987012989</v>
      </c>
      <c r="T20" s="5">
        <f t="shared" si="6"/>
        <v>12.396694214876034</v>
      </c>
      <c r="U20" s="5">
        <f t="shared" si="6"/>
        <v>11.857707509881424</v>
      </c>
      <c r="V20" s="5">
        <f t="shared" si="6"/>
        <v>11.363636363636365</v>
      </c>
      <c r="W20" s="5">
        <f t="shared" si="6"/>
        <v>10.90909090909091</v>
      </c>
    </row>
    <row r="21" spans="1:23" x14ac:dyDescent="0.35">
      <c r="A21" s="8">
        <f t="shared" si="3"/>
        <v>4.3</v>
      </c>
      <c r="B21" s="9">
        <f t="shared" si="4"/>
        <v>279.22077922077921</v>
      </c>
      <c r="C21" s="14">
        <f t="shared" si="5"/>
        <v>55.844155844155843</v>
      </c>
      <c r="D21" s="5">
        <f t="shared" si="5"/>
        <v>46.536796536796537</v>
      </c>
      <c r="E21" s="5">
        <f t="shared" si="5"/>
        <v>39.888682745825598</v>
      </c>
      <c r="F21" s="5">
        <f t="shared" si="5"/>
        <v>34.902597402597401</v>
      </c>
      <c r="G21" s="5">
        <f t="shared" si="5"/>
        <v>31.024531024531022</v>
      </c>
      <c r="H21" s="5">
        <f t="shared" si="5"/>
        <v>27.922077922077921</v>
      </c>
      <c r="I21" s="5">
        <f t="shared" si="5"/>
        <v>25.38370720188902</v>
      </c>
      <c r="J21" s="5">
        <f t="shared" si="5"/>
        <v>23.268398268398268</v>
      </c>
      <c r="K21" s="5">
        <f t="shared" si="5"/>
        <v>21.478521478521479</v>
      </c>
      <c r="L21" s="5">
        <f t="shared" si="5"/>
        <v>19.944341372912799</v>
      </c>
      <c r="M21" s="5">
        <f t="shared" si="6"/>
        <v>18.614718614718615</v>
      </c>
      <c r="N21" s="5">
        <f t="shared" si="6"/>
        <v>17.4512987012987</v>
      </c>
      <c r="O21" s="5">
        <f t="shared" si="6"/>
        <v>16.424751718869366</v>
      </c>
      <c r="P21" s="5">
        <f t="shared" si="6"/>
        <v>15.512265512265511</v>
      </c>
      <c r="Q21" s="5">
        <f t="shared" si="6"/>
        <v>14.695830485304169</v>
      </c>
      <c r="R21" s="5">
        <f t="shared" si="6"/>
        <v>13.961038961038961</v>
      </c>
      <c r="S21" s="5">
        <f t="shared" si="6"/>
        <v>13.296227581941867</v>
      </c>
      <c r="T21" s="5">
        <f t="shared" si="6"/>
        <v>12.69185360094451</v>
      </c>
      <c r="U21" s="5">
        <f t="shared" si="6"/>
        <v>12.140033879164314</v>
      </c>
      <c r="V21" s="5">
        <f t="shared" si="6"/>
        <v>11.634199134199134</v>
      </c>
      <c r="W21" s="5">
        <f t="shared" si="6"/>
        <v>11.168831168831169</v>
      </c>
    </row>
    <row r="22" spans="1:23" x14ac:dyDescent="0.35">
      <c r="A22" s="8">
        <f t="shared" si="3"/>
        <v>4.3999999999999995</v>
      </c>
      <c r="B22" s="9">
        <f t="shared" si="4"/>
        <v>285.71428571428567</v>
      </c>
      <c r="C22" s="14">
        <f t="shared" si="5"/>
        <v>57.142857142857132</v>
      </c>
      <c r="D22" s="5">
        <f t="shared" si="5"/>
        <v>47.619047619047613</v>
      </c>
      <c r="E22" s="5">
        <f t="shared" si="5"/>
        <v>40.816326530612237</v>
      </c>
      <c r="F22" s="5">
        <f t="shared" si="5"/>
        <v>35.714285714285708</v>
      </c>
      <c r="G22" s="5">
        <f t="shared" si="5"/>
        <v>31.74603174603174</v>
      </c>
      <c r="H22" s="5">
        <f t="shared" si="5"/>
        <v>28.571428571428566</v>
      </c>
      <c r="I22" s="5">
        <f t="shared" si="5"/>
        <v>25.97402597402597</v>
      </c>
      <c r="J22" s="5">
        <f t="shared" si="5"/>
        <v>23.809523809523807</v>
      </c>
      <c r="K22" s="5">
        <f t="shared" si="5"/>
        <v>21.978021978021975</v>
      </c>
      <c r="L22" s="5">
        <f t="shared" si="5"/>
        <v>20.408163265306118</v>
      </c>
      <c r="M22" s="5">
        <f t="shared" si="6"/>
        <v>19.047619047619044</v>
      </c>
      <c r="N22" s="5">
        <f t="shared" si="6"/>
        <v>17.857142857142854</v>
      </c>
      <c r="O22" s="5">
        <f t="shared" si="6"/>
        <v>16.806722689075627</v>
      </c>
      <c r="P22" s="5">
        <f t="shared" si="6"/>
        <v>15.87301587301587</v>
      </c>
      <c r="Q22" s="5">
        <f t="shared" si="6"/>
        <v>15.037593984962404</v>
      </c>
      <c r="R22" s="5">
        <f t="shared" si="6"/>
        <v>14.285714285714283</v>
      </c>
      <c r="S22" s="5">
        <f t="shared" si="6"/>
        <v>13.605442176870746</v>
      </c>
      <c r="T22" s="5">
        <f t="shared" si="6"/>
        <v>12.987012987012985</v>
      </c>
      <c r="U22" s="5">
        <f t="shared" si="6"/>
        <v>12.422360248447204</v>
      </c>
      <c r="V22" s="5">
        <f t="shared" si="6"/>
        <v>11.904761904761903</v>
      </c>
      <c r="W22" s="5">
        <f t="shared" si="6"/>
        <v>11.428571428571427</v>
      </c>
    </row>
    <row r="23" spans="1:23" ht="14" customHeight="1" x14ac:dyDescent="0.35">
      <c r="A23" s="8">
        <f t="shared" si="3"/>
        <v>4.4999999999999991</v>
      </c>
      <c r="B23" s="9">
        <f t="shared" si="4"/>
        <v>292.20779220779212</v>
      </c>
      <c r="C23" s="14">
        <f t="shared" si="5"/>
        <v>58.441558441558428</v>
      </c>
      <c r="D23" s="5">
        <f t="shared" si="5"/>
        <v>48.70129870129869</v>
      </c>
      <c r="E23" s="5">
        <f t="shared" si="5"/>
        <v>41.743970315398876</v>
      </c>
      <c r="F23" s="5">
        <f t="shared" si="5"/>
        <v>36.525974025974016</v>
      </c>
      <c r="G23" s="5">
        <f t="shared" si="5"/>
        <v>32.467532467532457</v>
      </c>
      <c r="H23" s="5">
        <f t="shared" si="5"/>
        <v>29.220779220779214</v>
      </c>
      <c r="I23" s="5">
        <f t="shared" si="5"/>
        <v>26.56434474616292</v>
      </c>
      <c r="J23" s="5">
        <f t="shared" si="5"/>
        <v>24.350649350649345</v>
      </c>
      <c r="K23" s="5">
        <f t="shared" si="5"/>
        <v>22.47752247752247</v>
      </c>
      <c r="L23" s="5">
        <f t="shared" si="5"/>
        <v>20.871985157699438</v>
      </c>
      <c r="M23" s="5">
        <f t="shared" si="6"/>
        <v>19.480519480519476</v>
      </c>
      <c r="N23" s="5">
        <f t="shared" si="6"/>
        <v>18.262987012987008</v>
      </c>
      <c r="O23" s="5">
        <f t="shared" si="6"/>
        <v>17.188693659281888</v>
      </c>
      <c r="P23" s="5">
        <f t="shared" si="6"/>
        <v>16.233766233766229</v>
      </c>
      <c r="Q23" s="5">
        <f t="shared" si="6"/>
        <v>15.379357484620638</v>
      </c>
      <c r="R23" s="5">
        <f t="shared" si="6"/>
        <v>14.610389610389607</v>
      </c>
      <c r="S23" s="5">
        <f t="shared" si="6"/>
        <v>13.914656771799624</v>
      </c>
      <c r="T23" s="5">
        <f t="shared" si="6"/>
        <v>13.28217237308146</v>
      </c>
      <c r="U23" s="5">
        <f t="shared" si="6"/>
        <v>12.704686617730092</v>
      </c>
      <c r="V23" s="5">
        <f t="shared" si="6"/>
        <v>12.175324675324672</v>
      </c>
      <c r="W23" s="5">
        <f t="shared" si="6"/>
        <v>11.688311688311686</v>
      </c>
    </row>
    <row r="24" spans="1:23" x14ac:dyDescent="0.35">
      <c r="A24" s="8">
        <f t="shared" si="3"/>
        <v>4.5999999999999988</v>
      </c>
      <c r="B24" s="9">
        <f t="shared" si="4"/>
        <v>298.70129870129858</v>
      </c>
      <c r="C24" s="14">
        <f t="shared" ref="C24:L33" si="7">$B24/C$3</f>
        <v>59.740259740259717</v>
      </c>
      <c r="D24" s="5">
        <f t="shared" si="7"/>
        <v>49.783549783549766</v>
      </c>
      <c r="E24" s="5">
        <f t="shared" si="7"/>
        <v>42.671614100185515</v>
      </c>
      <c r="F24" s="5">
        <f t="shared" si="7"/>
        <v>37.337662337662323</v>
      </c>
      <c r="G24" s="5">
        <f t="shared" si="7"/>
        <v>33.189033189033175</v>
      </c>
      <c r="H24" s="5">
        <f t="shared" si="7"/>
        <v>29.870129870129858</v>
      </c>
      <c r="I24" s="5">
        <f t="shared" si="7"/>
        <v>27.15466351829987</v>
      </c>
      <c r="J24" s="5">
        <f t="shared" si="7"/>
        <v>24.891774891774883</v>
      </c>
      <c r="K24" s="5">
        <f t="shared" si="7"/>
        <v>22.977022977022969</v>
      </c>
      <c r="L24" s="5">
        <f t="shared" si="7"/>
        <v>21.335807050092757</v>
      </c>
      <c r="M24" s="5">
        <f t="shared" ref="M24:W33" si="8">$B24/M$3</f>
        <v>19.913419913419904</v>
      </c>
      <c r="N24" s="5">
        <f t="shared" si="8"/>
        <v>18.668831168831161</v>
      </c>
      <c r="O24" s="5">
        <f t="shared" si="8"/>
        <v>17.570664629488153</v>
      </c>
      <c r="P24" s="5">
        <f t="shared" si="8"/>
        <v>16.594516594516588</v>
      </c>
      <c r="Q24" s="5">
        <f t="shared" si="8"/>
        <v>15.721120984278873</v>
      </c>
      <c r="R24" s="5">
        <f t="shared" si="8"/>
        <v>14.935064935064929</v>
      </c>
      <c r="S24" s="5">
        <f t="shared" si="8"/>
        <v>14.223871366728504</v>
      </c>
      <c r="T24" s="5">
        <f t="shared" si="8"/>
        <v>13.577331759149935</v>
      </c>
      <c r="U24" s="5">
        <f t="shared" si="8"/>
        <v>12.987012987012982</v>
      </c>
      <c r="V24" s="5">
        <f t="shared" si="8"/>
        <v>12.445887445887442</v>
      </c>
      <c r="W24" s="5">
        <f t="shared" si="8"/>
        <v>11.948051948051944</v>
      </c>
    </row>
    <row r="25" spans="1:23" x14ac:dyDescent="0.35">
      <c r="A25" s="8">
        <f t="shared" si="3"/>
        <v>4.6999999999999984</v>
      </c>
      <c r="B25" s="9">
        <f t="shared" si="4"/>
        <v>305.1948051948051</v>
      </c>
      <c r="C25" s="14">
        <f t="shared" si="7"/>
        <v>61.03896103896102</v>
      </c>
      <c r="D25" s="5">
        <f t="shared" si="7"/>
        <v>50.86580086580085</v>
      </c>
      <c r="E25" s="5">
        <f t="shared" si="7"/>
        <v>43.599257884972154</v>
      </c>
      <c r="F25" s="5">
        <f t="shared" si="7"/>
        <v>38.149350649350637</v>
      </c>
      <c r="G25" s="5">
        <f t="shared" si="7"/>
        <v>33.9105339105339</v>
      </c>
      <c r="H25" s="5">
        <f t="shared" si="7"/>
        <v>30.51948051948051</v>
      </c>
      <c r="I25" s="5">
        <f t="shared" si="7"/>
        <v>27.744982290436827</v>
      </c>
      <c r="J25" s="5">
        <f t="shared" si="7"/>
        <v>25.432900432900425</v>
      </c>
      <c r="K25" s="5">
        <f t="shared" si="7"/>
        <v>23.476523476523468</v>
      </c>
      <c r="L25" s="5">
        <f t="shared" si="7"/>
        <v>21.799628942486077</v>
      </c>
      <c r="M25" s="5">
        <f t="shared" si="8"/>
        <v>20.34632034632034</v>
      </c>
      <c r="N25" s="5">
        <f t="shared" si="8"/>
        <v>19.074675324675319</v>
      </c>
      <c r="O25" s="5">
        <f t="shared" si="8"/>
        <v>17.952635599694418</v>
      </c>
      <c r="P25" s="5">
        <f t="shared" si="8"/>
        <v>16.95526695526695</v>
      </c>
      <c r="Q25" s="5">
        <f t="shared" si="8"/>
        <v>16.062884483937111</v>
      </c>
      <c r="R25" s="5">
        <f t="shared" si="8"/>
        <v>15.259740259740255</v>
      </c>
      <c r="S25" s="5">
        <f t="shared" si="8"/>
        <v>14.533085961657386</v>
      </c>
      <c r="T25" s="5">
        <f t="shared" si="8"/>
        <v>13.872491145218413</v>
      </c>
      <c r="U25" s="5">
        <f t="shared" si="8"/>
        <v>13.269339356295873</v>
      </c>
      <c r="V25" s="5">
        <f t="shared" si="8"/>
        <v>12.716450216450212</v>
      </c>
      <c r="W25" s="5">
        <f t="shared" si="8"/>
        <v>12.207792207792204</v>
      </c>
    </row>
    <row r="26" spans="1:23" x14ac:dyDescent="0.35">
      <c r="A26" s="8">
        <f t="shared" si="3"/>
        <v>4.799999999999998</v>
      </c>
      <c r="B26" s="9">
        <f t="shared" si="4"/>
        <v>311.68831168831156</v>
      </c>
      <c r="C26" s="14">
        <f t="shared" si="7"/>
        <v>62.337662337662309</v>
      </c>
      <c r="D26" s="5">
        <f t="shared" si="7"/>
        <v>51.948051948051926</v>
      </c>
      <c r="E26" s="5">
        <f t="shared" si="7"/>
        <v>44.526901669758793</v>
      </c>
      <c r="F26" s="5">
        <f t="shared" si="7"/>
        <v>38.961038961038945</v>
      </c>
      <c r="G26" s="5">
        <f t="shared" si="7"/>
        <v>34.632034632034618</v>
      </c>
      <c r="H26" s="5">
        <f t="shared" si="7"/>
        <v>31.168831168831154</v>
      </c>
      <c r="I26" s="5">
        <f t="shared" si="7"/>
        <v>28.335301062573777</v>
      </c>
      <c r="J26" s="5">
        <f t="shared" si="7"/>
        <v>25.974025974025963</v>
      </c>
      <c r="K26" s="5">
        <f t="shared" si="7"/>
        <v>23.976023976023967</v>
      </c>
      <c r="L26" s="5">
        <f t="shared" si="7"/>
        <v>22.263450834879396</v>
      </c>
      <c r="M26" s="5">
        <f t="shared" si="8"/>
        <v>20.779220779220772</v>
      </c>
      <c r="N26" s="5">
        <f t="shared" si="8"/>
        <v>19.480519480519472</v>
      </c>
      <c r="O26" s="5">
        <f t="shared" si="8"/>
        <v>18.334606569900679</v>
      </c>
      <c r="P26" s="5">
        <f t="shared" si="8"/>
        <v>17.316017316017309</v>
      </c>
      <c r="Q26" s="5">
        <f t="shared" si="8"/>
        <v>16.404647983595346</v>
      </c>
      <c r="R26" s="5">
        <f t="shared" si="8"/>
        <v>15.584415584415577</v>
      </c>
      <c r="S26" s="5">
        <f t="shared" si="8"/>
        <v>14.842300556586265</v>
      </c>
      <c r="T26" s="5">
        <f t="shared" si="8"/>
        <v>14.167650531286888</v>
      </c>
      <c r="U26" s="5">
        <f t="shared" si="8"/>
        <v>13.551665725578763</v>
      </c>
      <c r="V26" s="5">
        <f t="shared" si="8"/>
        <v>12.987012987012982</v>
      </c>
      <c r="W26" s="5">
        <f t="shared" si="8"/>
        <v>12.467532467532463</v>
      </c>
    </row>
    <row r="27" spans="1:23" x14ac:dyDescent="0.35">
      <c r="A27" s="8">
        <f t="shared" si="3"/>
        <v>4.8999999999999977</v>
      </c>
      <c r="B27" s="9">
        <f t="shared" si="4"/>
        <v>318.18181818181802</v>
      </c>
      <c r="C27" s="14">
        <f t="shared" si="7"/>
        <v>63.636363636363605</v>
      </c>
      <c r="D27" s="5">
        <f t="shared" si="7"/>
        <v>53.030303030303003</v>
      </c>
      <c r="E27" s="5">
        <f t="shared" si="7"/>
        <v>45.454545454545432</v>
      </c>
      <c r="F27" s="5">
        <f t="shared" si="7"/>
        <v>39.772727272727252</v>
      </c>
      <c r="G27" s="5">
        <f t="shared" si="7"/>
        <v>35.353535353535335</v>
      </c>
      <c r="H27" s="5">
        <f t="shared" si="7"/>
        <v>31.818181818181802</v>
      </c>
      <c r="I27" s="5">
        <f t="shared" si="7"/>
        <v>28.92561983471073</v>
      </c>
      <c r="J27" s="5">
        <f t="shared" si="7"/>
        <v>26.515151515151501</v>
      </c>
      <c r="K27" s="5">
        <f t="shared" si="7"/>
        <v>24.475524475524463</v>
      </c>
      <c r="L27" s="5">
        <f t="shared" si="7"/>
        <v>22.727272727272716</v>
      </c>
      <c r="M27" s="5">
        <f t="shared" si="8"/>
        <v>21.2121212121212</v>
      </c>
      <c r="N27" s="5">
        <f t="shared" si="8"/>
        <v>19.886363636363626</v>
      </c>
      <c r="O27" s="5">
        <f t="shared" si="8"/>
        <v>18.716577540106943</v>
      </c>
      <c r="P27" s="5">
        <f t="shared" si="8"/>
        <v>17.676767676767668</v>
      </c>
      <c r="Q27" s="5">
        <f t="shared" si="8"/>
        <v>16.746411483253581</v>
      </c>
      <c r="R27" s="5">
        <f t="shared" si="8"/>
        <v>15.909090909090901</v>
      </c>
      <c r="S27" s="5">
        <f t="shared" si="8"/>
        <v>15.151515151515143</v>
      </c>
      <c r="T27" s="5">
        <f t="shared" si="8"/>
        <v>14.462809917355365</v>
      </c>
      <c r="U27" s="5">
        <f t="shared" si="8"/>
        <v>13.833992094861653</v>
      </c>
      <c r="V27" s="5">
        <f t="shared" si="8"/>
        <v>13.257575757575751</v>
      </c>
      <c r="W27" s="5">
        <f t="shared" si="8"/>
        <v>12.727272727272721</v>
      </c>
    </row>
    <row r="28" spans="1:23" x14ac:dyDescent="0.35">
      <c r="A28" s="8">
        <f t="shared" si="3"/>
        <v>4.9999999999999973</v>
      </c>
      <c r="B28" s="9">
        <f t="shared" si="4"/>
        <v>324.67532467532448</v>
      </c>
      <c r="C28" s="14">
        <f t="shared" si="7"/>
        <v>64.935064935064901</v>
      </c>
      <c r="D28" s="5">
        <f t="shared" si="7"/>
        <v>54.112554112554079</v>
      </c>
      <c r="E28" s="5">
        <f t="shared" si="7"/>
        <v>46.382189239332071</v>
      </c>
      <c r="F28" s="5">
        <f t="shared" si="7"/>
        <v>40.584415584415559</v>
      </c>
      <c r="G28" s="5">
        <f t="shared" si="7"/>
        <v>36.075036075036053</v>
      </c>
      <c r="H28" s="5">
        <f t="shared" si="7"/>
        <v>32.46753246753245</v>
      </c>
      <c r="I28" s="5">
        <f t="shared" si="7"/>
        <v>29.51593860684768</v>
      </c>
      <c r="J28" s="5">
        <f t="shared" si="7"/>
        <v>27.05627705627704</v>
      </c>
      <c r="K28" s="5">
        <f t="shared" si="7"/>
        <v>24.975024975024958</v>
      </c>
      <c r="L28" s="5">
        <f t="shared" si="7"/>
        <v>23.191094619666035</v>
      </c>
      <c r="M28" s="5">
        <f t="shared" si="8"/>
        <v>21.645021645021632</v>
      </c>
      <c r="N28" s="5">
        <f t="shared" si="8"/>
        <v>20.29220779220778</v>
      </c>
      <c r="O28" s="5">
        <f t="shared" si="8"/>
        <v>19.098548510313204</v>
      </c>
      <c r="P28" s="5">
        <f t="shared" si="8"/>
        <v>18.037518037518026</v>
      </c>
      <c r="Q28" s="5">
        <f t="shared" si="8"/>
        <v>17.088174982911813</v>
      </c>
      <c r="R28" s="5">
        <f t="shared" si="8"/>
        <v>16.233766233766225</v>
      </c>
      <c r="S28" s="5">
        <f t="shared" si="8"/>
        <v>15.460729746444022</v>
      </c>
      <c r="T28" s="5">
        <f t="shared" si="8"/>
        <v>14.75796930342384</v>
      </c>
      <c r="U28" s="5">
        <f t="shared" si="8"/>
        <v>14.116318464144543</v>
      </c>
      <c r="V28" s="5">
        <f t="shared" si="8"/>
        <v>13.52813852813852</v>
      </c>
      <c r="W28" s="5">
        <f t="shared" si="8"/>
        <v>12.98701298701298</v>
      </c>
    </row>
    <row r="29" spans="1:23" x14ac:dyDescent="0.35">
      <c r="A29" s="8">
        <f t="shared" si="3"/>
        <v>5.099999999999997</v>
      </c>
      <c r="B29" s="9">
        <f t="shared" si="4"/>
        <v>331.16883116883093</v>
      </c>
      <c r="C29" s="14">
        <f t="shared" si="7"/>
        <v>66.23376623376619</v>
      </c>
      <c r="D29" s="5">
        <f t="shared" si="7"/>
        <v>55.194805194805156</v>
      </c>
      <c r="E29" s="5">
        <f t="shared" si="7"/>
        <v>47.309833024118703</v>
      </c>
      <c r="F29" s="5">
        <f t="shared" si="7"/>
        <v>41.396103896103867</v>
      </c>
      <c r="G29" s="5">
        <f t="shared" si="7"/>
        <v>36.79653679653677</v>
      </c>
      <c r="H29" s="5">
        <f t="shared" si="7"/>
        <v>33.116883116883095</v>
      </c>
      <c r="I29" s="5">
        <f t="shared" si="7"/>
        <v>30.10625737898463</v>
      </c>
      <c r="J29" s="5">
        <f t="shared" si="7"/>
        <v>27.597402597402578</v>
      </c>
      <c r="K29" s="5">
        <f t="shared" si="7"/>
        <v>25.474525474525457</v>
      </c>
      <c r="L29" s="5">
        <f t="shared" si="7"/>
        <v>23.654916512059351</v>
      </c>
      <c r="M29" s="5">
        <f t="shared" si="8"/>
        <v>22.077922077922061</v>
      </c>
      <c r="N29" s="5">
        <f t="shared" si="8"/>
        <v>20.698051948051933</v>
      </c>
      <c r="O29" s="5">
        <f t="shared" si="8"/>
        <v>19.480519480519465</v>
      </c>
      <c r="P29" s="5">
        <f t="shared" si="8"/>
        <v>18.398268398268385</v>
      </c>
      <c r="Q29" s="5">
        <f t="shared" si="8"/>
        <v>17.429938482570048</v>
      </c>
      <c r="R29" s="5">
        <f t="shared" si="8"/>
        <v>16.558441558441547</v>
      </c>
      <c r="S29" s="5">
        <f t="shared" si="8"/>
        <v>15.769944341372902</v>
      </c>
      <c r="T29" s="5">
        <f t="shared" si="8"/>
        <v>15.053128689492315</v>
      </c>
      <c r="U29" s="5">
        <f t="shared" si="8"/>
        <v>14.398644833427431</v>
      </c>
      <c r="V29" s="5">
        <f t="shared" si="8"/>
        <v>13.798701298701289</v>
      </c>
      <c r="W29" s="5">
        <f t="shared" si="8"/>
        <v>13.246753246753237</v>
      </c>
    </row>
    <row r="30" spans="1:23" x14ac:dyDescent="0.35">
      <c r="A30" s="8">
        <f t="shared" si="3"/>
        <v>5.1999999999999966</v>
      </c>
      <c r="B30" s="9">
        <f t="shared" si="4"/>
        <v>337.66233766233745</v>
      </c>
      <c r="C30" s="14">
        <f t="shared" si="7"/>
        <v>67.532467532467493</v>
      </c>
      <c r="D30" s="5">
        <f t="shared" si="7"/>
        <v>56.277056277056239</v>
      </c>
      <c r="E30" s="5">
        <f t="shared" si="7"/>
        <v>48.237476808905349</v>
      </c>
      <c r="F30" s="5">
        <f t="shared" si="7"/>
        <v>42.207792207792181</v>
      </c>
      <c r="G30" s="5">
        <f t="shared" si="7"/>
        <v>37.518037518037495</v>
      </c>
      <c r="H30" s="5">
        <f t="shared" si="7"/>
        <v>33.766233766233746</v>
      </c>
      <c r="I30" s="5">
        <f t="shared" si="7"/>
        <v>30.696576151121587</v>
      </c>
      <c r="J30" s="5">
        <f t="shared" si="7"/>
        <v>28.13852813852812</v>
      </c>
      <c r="K30" s="5">
        <f t="shared" si="7"/>
        <v>25.974025974025956</v>
      </c>
      <c r="L30" s="5">
        <f t="shared" si="7"/>
        <v>24.118738404452674</v>
      </c>
      <c r="M30" s="5">
        <f t="shared" si="8"/>
        <v>22.510822510822496</v>
      </c>
      <c r="N30" s="5">
        <f t="shared" si="8"/>
        <v>21.103896103896091</v>
      </c>
      <c r="O30" s="5">
        <f t="shared" si="8"/>
        <v>19.862490450725733</v>
      </c>
      <c r="P30" s="5">
        <f t="shared" si="8"/>
        <v>18.759018759018748</v>
      </c>
      <c r="Q30" s="5">
        <f t="shared" si="8"/>
        <v>17.771701982228286</v>
      </c>
      <c r="R30" s="5">
        <f t="shared" si="8"/>
        <v>16.883116883116873</v>
      </c>
      <c r="S30" s="5">
        <f t="shared" si="8"/>
        <v>16.079158936301784</v>
      </c>
      <c r="T30" s="5">
        <f t="shared" si="8"/>
        <v>15.348288075560793</v>
      </c>
      <c r="U30" s="5">
        <f t="shared" si="8"/>
        <v>14.680971202710325</v>
      </c>
      <c r="V30" s="5">
        <f t="shared" si="8"/>
        <v>14.06926406926406</v>
      </c>
      <c r="W30" s="5">
        <f t="shared" si="8"/>
        <v>13.506493506493499</v>
      </c>
    </row>
    <row r="31" spans="1:23" x14ac:dyDescent="0.35">
      <c r="A31" s="8">
        <f t="shared" si="3"/>
        <v>5.2999999999999963</v>
      </c>
      <c r="B31" s="9">
        <f t="shared" si="4"/>
        <v>344.15584415584391</v>
      </c>
      <c r="C31" s="14">
        <f t="shared" si="7"/>
        <v>68.831168831168782</v>
      </c>
      <c r="D31" s="5">
        <f t="shared" si="7"/>
        <v>57.359307359307316</v>
      </c>
      <c r="E31" s="5">
        <f t="shared" si="7"/>
        <v>49.165120593691988</v>
      </c>
      <c r="F31" s="5">
        <f t="shared" si="7"/>
        <v>43.019480519480489</v>
      </c>
      <c r="G31" s="5">
        <f t="shared" si="7"/>
        <v>38.239538239538213</v>
      </c>
      <c r="H31" s="5">
        <f t="shared" si="7"/>
        <v>34.415584415584391</v>
      </c>
      <c r="I31" s="5">
        <f t="shared" si="7"/>
        <v>31.286894923258536</v>
      </c>
      <c r="J31" s="5">
        <f t="shared" si="7"/>
        <v>28.679653679653658</v>
      </c>
      <c r="K31" s="5">
        <f t="shared" si="7"/>
        <v>26.473526473526455</v>
      </c>
      <c r="L31" s="5">
        <f t="shared" si="7"/>
        <v>24.582560296845994</v>
      </c>
      <c r="M31" s="5">
        <f t="shared" si="8"/>
        <v>22.943722943722928</v>
      </c>
      <c r="N31" s="5">
        <f t="shared" si="8"/>
        <v>21.509740259740244</v>
      </c>
      <c r="O31" s="5">
        <f t="shared" si="8"/>
        <v>20.244461420931994</v>
      </c>
      <c r="P31" s="5">
        <f t="shared" si="8"/>
        <v>19.119769119769106</v>
      </c>
      <c r="Q31" s="5">
        <f t="shared" si="8"/>
        <v>18.113465481886522</v>
      </c>
      <c r="R31" s="5">
        <f t="shared" si="8"/>
        <v>17.207792207792195</v>
      </c>
      <c r="S31" s="5">
        <f t="shared" si="8"/>
        <v>16.388373531230663</v>
      </c>
      <c r="T31" s="5">
        <f t="shared" si="8"/>
        <v>15.643447461629268</v>
      </c>
      <c r="U31" s="5">
        <f t="shared" si="8"/>
        <v>14.963297571993213</v>
      </c>
      <c r="V31" s="5">
        <f t="shared" si="8"/>
        <v>14.339826839826829</v>
      </c>
      <c r="W31" s="5">
        <f t="shared" si="8"/>
        <v>13.766233766233757</v>
      </c>
    </row>
    <row r="32" spans="1:23" x14ac:dyDescent="0.35">
      <c r="A32" s="8">
        <f t="shared" si="3"/>
        <v>5.3999999999999959</v>
      </c>
      <c r="B32" s="9">
        <f t="shared" si="4"/>
        <v>350.64935064935037</v>
      </c>
      <c r="C32" s="14">
        <f t="shared" si="7"/>
        <v>70.129870129870071</v>
      </c>
      <c r="D32" s="5">
        <f t="shared" si="7"/>
        <v>58.441558441558392</v>
      </c>
      <c r="E32" s="5">
        <f t="shared" si="7"/>
        <v>50.092764378478627</v>
      </c>
      <c r="F32" s="5">
        <f t="shared" si="7"/>
        <v>43.831168831168796</v>
      </c>
      <c r="G32" s="5">
        <f t="shared" si="7"/>
        <v>38.96103896103893</v>
      </c>
      <c r="H32" s="5">
        <f t="shared" si="7"/>
        <v>35.064935064935035</v>
      </c>
      <c r="I32" s="5">
        <f t="shared" si="7"/>
        <v>31.877213695395486</v>
      </c>
      <c r="J32" s="5">
        <f t="shared" si="7"/>
        <v>29.220779220779196</v>
      </c>
      <c r="K32" s="5">
        <f t="shared" si="7"/>
        <v>26.973026973026951</v>
      </c>
      <c r="L32" s="5">
        <f t="shared" si="7"/>
        <v>25.046382189239313</v>
      </c>
      <c r="M32" s="5">
        <f t="shared" si="8"/>
        <v>23.376623376623357</v>
      </c>
      <c r="N32" s="5">
        <f t="shared" si="8"/>
        <v>21.915584415584398</v>
      </c>
      <c r="O32" s="5">
        <f t="shared" si="8"/>
        <v>20.626432391138255</v>
      </c>
      <c r="P32" s="5">
        <f t="shared" si="8"/>
        <v>19.480519480519465</v>
      </c>
      <c r="Q32" s="5">
        <f t="shared" si="8"/>
        <v>18.455228981544757</v>
      </c>
      <c r="R32" s="5">
        <f t="shared" si="8"/>
        <v>17.532467532467518</v>
      </c>
      <c r="S32" s="5">
        <f t="shared" si="8"/>
        <v>16.697588126159541</v>
      </c>
      <c r="T32" s="5">
        <f t="shared" si="8"/>
        <v>15.938606847697743</v>
      </c>
      <c r="U32" s="5">
        <f t="shared" si="8"/>
        <v>15.245623941276103</v>
      </c>
      <c r="V32" s="5">
        <f t="shared" si="8"/>
        <v>14.610389610389598</v>
      </c>
      <c r="W32" s="5">
        <f t="shared" si="8"/>
        <v>14.025974025974016</v>
      </c>
    </row>
    <row r="33" spans="1:23" x14ac:dyDescent="0.35">
      <c r="A33" s="8">
        <f t="shared" si="3"/>
        <v>5.4999999999999956</v>
      </c>
      <c r="B33" s="9">
        <f t="shared" si="4"/>
        <v>357.14285714285683</v>
      </c>
      <c r="C33" s="14">
        <f t="shared" si="7"/>
        <v>71.42857142857136</v>
      </c>
      <c r="D33" s="5">
        <f t="shared" si="7"/>
        <v>59.523809523809469</v>
      </c>
      <c r="E33" s="5">
        <f t="shared" si="7"/>
        <v>51.020408163265259</v>
      </c>
      <c r="F33" s="5">
        <f t="shared" si="7"/>
        <v>44.642857142857103</v>
      </c>
      <c r="G33" s="5">
        <f t="shared" si="7"/>
        <v>39.682539682539648</v>
      </c>
      <c r="H33" s="5">
        <f t="shared" si="7"/>
        <v>35.71428571428568</v>
      </c>
      <c r="I33" s="5">
        <f t="shared" si="7"/>
        <v>32.467532467532436</v>
      </c>
      <c r="J33" s="5">
        <f t="shared" si="7"/>
        <v>29.761904761904734</v>
      </c>
      <c r="K33" s="5">
        <f t="shared" si="7"/>
        <v>27.47252747252745</v>
      </c>
      <c r="L33" s="5">
        <f t="shared" si="7"/>
        <v>25.510204081632629</v>
      </c>
      <c r="M33" s="5">
        <f t="shared" si="8"/>
        <v>23.809523809523789</v>
      </c>
      <c r="N33" s="5">
        <f t="shared" si="8"/>
        <v>22.321428571428552</v>
      </c>
      <c r="O33" s="5">
        <f t="shared" si="8"/>
        <v>21.00840336134452</v>
      </c>
      <c r="P33" s="5">
        <f t="shared" si="8"/>
        <v>19.841269841269824</v>
      </c>
      <c r="Q33" s="5">
        <f t="shared" si="8"/>
        <v>18.796992481202992</v>
      </c>
      <c r="R33" s="5">
        <f t="shared" si="8"/>
        <v>17.85714285714284</v>
      </c>
      <c r="S33" s="5">
        <f t="shared" si="8"/>
        <v>17.00680272108842</v>
      </c>
      <c r="T33" s="5">
        <f t="shared" si="8"/>
        <v>16.233766233766218</v>
      </c>
      <c r="U33" s="5">
        <f t="shared" si="8"/>
        <v>15.527950310558992</v>
      </c>
      <c r="V33" s="5">
        <f t="shared" si="8"/>
        <v>14.880952380952367</v>
      </c>
      <c r="W33" s="5">
        <f t="shared" si="8"/>
        <v>14.285714285714272</v>
      </c>
    </row>
    <row r="34" spans="1:23" x14ac:dyDescent="0.35">
      <c r="A34" s="8">
        <f t="shared" si="3"/>
        <v>5.5999999999999952</v>
      </c>
      <c r="B34" s="9">
        <f t="shared" si="4"/>
        <v>363.63636363636328</v>
      </c>
      <c r="C34" s="14">
        <f t="shared" ref="C34:L48" si="9">$B34/C$3</f>
        <v>72.727272727272663</v>
      </c>
      <c r="D34" s="5">
        <f t="shared" si="9"/>
        <v>60.606060606060545</v>
      </c>
      <c r="E34" s="5">
        <f t="shared" si="9"/>
        <v>51.948051948051898</v>
      </c>
      <c r="F34" s="5">
        <f t="shared" si="9"/>
        <v>45.454545454545411</v>
      </c>
      <c r="G34" s="5">
        <f t="shared" si="9"/>
        <v>40.404040404040366</v>
      </c>
      <c r="H34" s="5">
        <f t="shared" si="9"/>
        <v>36.363636363636331</v>
      </c>
      <c r="I34" s="5">
        <f t="shared" si="9"/>
        <v>33.05785123966939</v>
      </c>
      <c r="J34" s="5">
        <f t="shared" si="9"/>
        <v>30.303030303030273</v>
      </c>
      <c r="K34" s="5">
        <f t="shared" si="9"/>
        <v>27.972027972027945</v>
      </c>
      <c r="L34" s="5">
        <f t="shared" si="9"/>
        <v>25.974025974025949</v>
      </c>
      <c r="M34" s="5">
        <f t="shared" ref="M34:W48" si="10">$B34/M$3</f>
        <v>24.242424242424217</v>
      </c>
      <c r="N34" s="5">
        <f t="shared" si="10"/>
        <v>22.727272727272705</v>
      </c>
      <c r="O34" s="5">
        <f t="shared" si="10"/>
        <v>21.390374331550781</v>
      </c>
      <c r="P34" s="5">
        <f t="shared" si="10"/>
        <v>20.202020202020183</v>
      </c>
      <c r="Q34" s="5">
        <f t="shared" si="10"/>
        <v>19.138755980861227</v>
      </c>
      <c r="R34" s="5">
        <f t="shared" si="10"/>
        <v>18.181818181818166</v>
      </c>
      <c r="S34" s="5">
        <f t="shared" si="10"/>
        <v>17.316017316017298</v>
      </c>
      <c r="T34" s="5">
        <f t="shared" si="10"/>
        <v>16.528925619834695</v>
      </c>
      <c r="U34" s="5">
        <f t="shared" si="10"/>
        <v>15.810276679841882</v>
      </c>
      <c r="V34" s="5">
        <f t="shared" si="10"/>
        <v>15.151515151515136</v>
      </c>
      <c r="W34" s="5">
        <f t="shared" si="10"/>
        <v>14.545454545454531</v>
      </c>
    </row>
    <row r="35" spans="1:23" x14ac:dyDescent="0.35">
      <c r="A35" s="8">
        <f t="shared" si="3"/>
        <v>5.6999999999999948</v>
      </c>
      <c r="B35" s="9">
        <f t="shared" si="4"/>
        <v>370.1298701298698</v>
      </c>
      <c r="C35" s="14">
        <f t="shared" si="9"/>
        <v>74.025974025973966</v>
      </c>
      <c r="D35" s="5">
        <f t="shared" si="9"/>
        <v>61.688311688311636</v>
      </c>
      <c r="E35" s="5">
        <f t="shared" si="9"/>
        <v>52.875695732838544</v>
      </c>
      <c r="F35" s="5">
        <f t="shared" si="9"/>
        <v>46.266233766233725</v>
      </c>
      <c r="G35" s="5">
        <f t="shared" si="9"/>
        <v>41.125541125541091</v>
      </c>
      <c r="H35" s="5">
        <f t="shared" si="9"/>
        <v>37.012987012986983</v>
      </c>
      <c r="I35" s="5">
        <f t="shared" si="9"/>
        <v>33.648170011806343</v>
      </c>
      <c r="J35" s="5">
        <f t="shared" si="9"/>
        <v>30.844155844155818</v>
      </c>
      <c r="K35" s="5">
        <f t="shared" si="9"/>
        <v>28.471528471528448</v>
      </c>
      <c r="L35" s="5">
        <f t="shared" si="9"/>
        <v>26.437847866419272</v>
      </c>
      <c r="M35" s="5">
        <f t="shared" si="10"/>
        <v>24.675324675324653</v>
      </c>
      <c r="N35" s="5">
        <f t="shared" si="10"/>
        <v>23.133116883116863</v>
      </c>
      <c r="O35" s="5">
        <f t="shared" si="10"/>
        <v>21.772345301757046</v>
      </c>
      <c r="P35" s="5">
        <f t="shared" si="10"/>
        <v>20.562770562770545</v>
      </c>
      <c r="Q35" s="5">
        <f t="shared" si="10"/>
        <v>19.480519480519462</v>
      </c>
      <c r="R35" s="5">
        <f t="shared" si="10"/>
        <v>18.506493506493491</v>
      </c>
      <c r="S35" s="5">
        <f t="shared" si="10"/>
        <v>17.62523191094618</v>
      </c>
      <c r="T35" s="5">
        <f t="shared" si="10"/>
        <v>16.824085005903171</v>
      </c>
      <c r="U35" s="5">
        <f t="shared" si="10"/>
        <v>16.092603049124772</v>
      </c>
      <c r="V35" s="5">
        <f t="shared" si="10"/>
        <v>15.422077922077909</v>
      </c>
      <c r="W35" s="5">
        <f t="shared" si="10"/>
        <v>14.805194805194793</v>
      </c>
    </row>
    <row r="36" spans="1:23" x14ac:dyDescent="0.35">
      <c r="A36" s="8">
        <f t="shared" si="3"/>
        <v>5.7999999999999945</v>
      </c>
      <c r="B36" s="9">
        <f t="shared" si="4"/>
        <v>376.62337662337626</v>
      </c>
      <c r="C36" s="14">
        <f t="shared" si="9"/>
        <v>75.324675324675255</v>
      </c>
      <c r="D36" s="5">
        <f t="shared" si="9"/>
        <v>62.770562770562712</v>
      </c>
      <c r="E36" s="5">
        <f t="shared" si="9"/>
        <v>53.803339517625183</v>
      </c>
      <c r="F36" s="5">
        <f t="shared" si="9"/>
        <v>47.077922077922032</v>
      </c>
      <c r="G36" s="5">
        <f t="shared" si="9"/>
        <v>41.847041847041808</v>
      </c>
      <c r="H36" s="5">
        <f t="shared" si="9"/>
        <v>37.662337662337627</v>
      </c>
      <c r="I36" s="5">
        <f t="shared" si="9"/>
        <v>34.238488783943296</v>
      </c>
      <c r="J36" s="5">
        <f t="shared" si="9"/>
        <v>31.385281385281356</v>
      </c>
      <c r="K36" s="5">
        <f t="shared" si="9"/>
        <v>28.971028971028943</v>
      </c>
      <c r="L36" s="5">
        <f t="shared" si="9"/>
        <v>26.901669758812591</v>
      </c>
      <c r="M36" s="5">
        <f t="shared" si="10"/>
        <v>25.108225108225085</v>
      </c>
      <c r="N36" s="5">
        <f t="shared" si="10"/>
        <v>23.538961038961016</v>
      </c>
      <c r="O36" s="5">
        <f t="shared" si="10"/>
        <v>22.15431627196331</v>
      </c>
      <c r="P36" s="5">
        <f t="shared" si="10"/>
        <v>20.923520923520904</v>
      </c>
      <c r="Q36" s="5">
        <f t="shared" si="10"/>
        <v>19.822282980177697</v>
      </c>
      <c r="R36" s="5">
        <f t="shared" si="10"/>
        <v>18.831168831168814</v>
      </c>
      <c r="S36" s="5">
        <f t="shared" si="10"/>
        <v>17.934446505875059</v>
      </c>
      <c r="T36" s="5">
        <f t="shared" si="10"/>
        <v>17.119244391971648</v>
      </c>
      <c r="U36" s="5">
        <f t="shared" si="10"/>
        <v>16.374929418407664</v>
      </c>
      <c r="V36" s="5">
        <f t="shared" si="10"/>
        <v>15.692640692640678</v>
      </c>
      <c r="W36" s="5">
        <f t="shared" si="10"/>
        <v>15.06493506493505</v>
      </c>
    </row>
    <row r="37" spans="1:23" x14ac:dyDescent="0.35">
      <c r="A37" s="8">
        <f t="shared" si="3"/>
        <v>5.8999999999999941</v>
      </c>
      <c r="B37" s="9">
        <f t="shared" si="4"/>
        <v>383.11688311688272</v>
      </c>
      <c r="C37" s="14">
        <f t="shared" si="9"/>
        <v>76.623376623376544</v>
      </c>
      <c r="D37" s="5">
        <f t="shared" si="9"/>
        <v>63.852813852813789</v>
      </c>
      <c r="E37" s="5">
        <f t="shared" si="9"/>
        <v>54.730983302411815</v>
      </c>
      <c r="F37" s="5">
        <f t="shared" si="9"/>
        <v>47.88961038961034</v>
      </c>
      <c r="G37" s="5">
        <f t="shared" si="9"/>
        <v>42.568542568542526</v>
      </c>
      <c r="H37" s="5">
        <f t="shared" si="9"/>
        <v>38.311688311688272</v>
      </c>
      <c r="I37" s="5">
        <f t="shared" si="9"/>
        <v>34.82880755608025</v>
      </c>
      <c r="J37" s="5">
        <f t="shared" si="9"/>
        <v>31.926406926406894</v>
      </c>
      <c r="K37" s="5">
        <f t="shared" si="9"/>
        <v>29.470529470529438</v>
      </c>
      <c r="L37" s="5">
        <f t="shared" si="9"/>
        <v>27.365491651205907</v>
      </c>
      <c r="M37" s="5">
        <f t="shared" si="10"/>
        <v>25.541125541125513</v>
      </c>
      <c r="N37" s="5">
        <f t="shared" si="10"/>
        <v>23.94480519480517</v>
      </c>
      <c r="O37" s="5">
        <f t="shared" si="10"/>
        <v>22.536287242169571</v>
      </c>
      <c r="P37" s="5">
        <f t="shared" si="10"/>
        <v>21.284271284271263</v>
      </c>
      <c r="Q37" s="5">
        <f t="shared" si="10"/>
        <v>20.164046479835932</v>
      </c>
      <c r="R37" s="5">
        <f t="shared" si="10"/>
        <v>19.155844155844136</v>
      </c>
      <c r="S37" s="5">
        <f t="shared" si="10"/>
        <v>18.243661100803941</v>
      </c>
      <c r="T37" s="5">
        <f t="shared" si="10"/>
        <v>17.414403778040125</v>
      </c>
      <c r="U37" s="5">
        <f t="shared" si="10"/>
        <v>16.657255787690552</v>
      </c>
      <c r="V37" s="5">
        <f t="shared" si="10"/>
        <v>15.963203463203447</v>
      </c>
      <c r="W37" s="5">
        <f t="shared" si="10"/>
        <v>15.324675324675308</v>
      </c>
    </row>
    <row r="38" spans="1:23" x14ac:dyDescent="0.35">
      <c r="A38" s="8">
        <f t="shared" si="3"/>
        <v>5.9999999999999938</v>
      </c>
      <c r="B38" s="9">
        <f t="shared" si="4"/>
        <v>389.61038961038918</v>
      </c>
      <c r="C38" s="14">
        <f t="shared" si="9"/>
        <v>77.922077922077833</v>
      </c>
      <c r="D38" s="5">
        <f t="shared" si="9"/>
        <v>64.935064935064858</v>
      </c>
      <c r="E38" s="5">
        <f t="shared" si="9"/>
        <v>55.658627087198454</v>
      </c>
      <c r="F38" s="5">
        <f t="shared" si="9"/>
        <v>48.701298701298647</v>
      </c>
      <c r="G38" s="5">
        <f t="shared" si="9"/>
        <v>43.290043290043243</v>
      </c>
      <c r="H38" s="5">
        <f t="shared" si="9"/>
        <v>38.961038961038916</v>
      </c>
      <c r="I38" s="5">
        <f t="shared" si="9"/>
        <v>35.419126328217196</v>
      </c>
      <c r="J38" s="5">
        <f t="shared" si="9"/>
        <v>32.467532467532429</v>
      </c>
      <c r="K38" s="5">
        <f t="shared" si="9"/>
        <v>29.970029970029938</v>
      </c>
      <c r="L38" s="5">
        <f t="shared" si="9"/>
        <v>27.829313543599227</v>
      </c>
      <c r="M38" s="5">
        <f t="shared" si="10"/>
        <v>25.974025974025945</v>
      </c>
      <c r="N38" s="5">
        <f t="shared" si="10"/>
        <v>24.350649350649324</v>
      </c>
      <c r="O38" s="5">
        <f t="shared" si="10"/>
        <v>22.918258212375832</v>
      </c>
      <c r="P38" s="5">
        <f t="shared" si="10"/>
        <v>21.645021645021622</v>
      </c>
      <c r="Q38" s="5">
        <f t="shared" si="10"/>
        <v>20.505809979494167</v>
      </c>
      <c r="R38" s="5">
        <f t="shared" si="10"/>
        <v>19.480519480519458</v>
      </c>
      <c r="S38" s="5">
        <f t="shared" si="10"/>
        <v>18.552875695732819</v>
      </c>
      <c r="T38" s="5">
        <f t="shared" si="10"/>
        <v>17.709563164108598</v>
      </c>
      <c r="U38" s="5">
        <f t="shared" si="10"/>
        <v>16.939582156973444</v>
      </c>
      <c r="V38" s="5">
        <f t="shared" si="10"/>
        <v>16.233766233766215</v>
      </c>
      <c r="W38" s="5">
        <f t="shared" si="10"/>
        <v>15.584415584415567</v>
      </c>
    </row>
    <row r="39" spans="1:23" x14ac:dyDescent="0.35">
      <c r="A39" s="8">
        <f t="shared" si="3"/>
        <v>6.0999999999999934</v>
      </c>
      <c r="B39" s="9">
        <f t="shared" si="4"/>
        <v>396.10389610389569</v>
      </c>
      <c r="C39" s="14">
        <f t="shared" si="9"/>
        <v>79.220779220779136</v>
      </c>
      <c r="D39" s="5">
        <f t="shared" si="9"/>
        <v>66.017316017315949</v>
      </c>
      <c r="E39" s="5">
        <f t="shared" si="9"/>
        <v>56.5862708719851</v>
      </c>
      <c r="F39" s="5">
        <f t="shared" si="9"/>
        <v>49.512987012986962</v>
      </c>
      <c r="G39" s="5">
        <f t="shared" si="9"/>
        <v>44.011544011543968</v>
      </c>
      <c r="H39" s="5">
        <f t="shared" si="9"/>
        <v>39.610389610389568</v>
      </c>
      <c r="I39" s="5">
        <f t="shared" si="9"/>
        <v>36.009445100354156</v>
      </c>
      <c r="J39" s="5">
        <f t="shared" si="9"/>
        <v>33.008658008657974</v>
      </c>
      <c r="K39" s="5">
        <f t="shared" si="9"/>
        <v>30.469530469530437</v>
      </c>
      <c r="L39" s="5">
        <f t="shared" si="9"/>
        <v>28.29313543599255</v>
      </c>
      <c r="M39" s="5">
        <f t="shared" si="10"/>
        <v>26.406926406926381</v>
      </c>
      <c r="N39" s="5">
        <f t="shared" si="10"/>
        <v>24.756493506493481</v>
      </c>
      <c r="O39" s="5">
        <f t="shared" si="10"/>
        <v>23.3002291825821</v>
      </c>
      <c r="P39" s="5">
        <f t="shared" si="10"/>
        <v>22.005772005771984</v>
      </c>
      <c r="Q39" s="5">
        <f t="shared" si="10"/>
        <v>20.847573479152405</v>
      </c>
      <c r="R39" s="5">
        <f t="shared" si="10"/>
        <v>19.805194805194784</v>
      </c>
      <c r="S39" s="5">
        <f t="shared" si="10"/>
        <v>18.862090290661701</v>
      </c>
      <c r="T39" s="5">
        <f t="shared" si="10"/>
        <v>18.004722550177078</v>
      </c>
      <c r="U39" s="5">
        <f t="shared" si="10"/>
        <v>17.221908526256335</v>
      </c>
      <c r="V39" s="5">
        <f t="shared" si="10"/>
        <v>16.504329004328987</v>
      </c>
      <c r="W39" s="5">
        <f t="shared" si="10"/>
        <v>15.844155844155829</v>
      </c>
    </row>
    <row r="40" spans="1:23" x14ac:dyDescent="0.35">
      <c r="A40" s="8">
        <f t="shared" si="3"/>
        <v>6.1999999999999931</v>
      </c>
      <c r="B40" s="9">
        <f t="shared" si="4"/>
        <v>402.59740259740215</v>
      </c>
      <c r="C40" s="14">
        <f t="shared" si="9"/>
        <v>80.519480519480425</v>
      </c>
      <c r="D40" s="5">
        <f t="shared" si="9"/>
        <v>67.099567099567025</v>
      </c>
      <c r="E40" s="5">
        <f t="shared" si="9"/>
        <v>57.513914656771739</v>
      </c>
      <c r="F40" s="5">
        <f t="shared" si="9"/>
        <v>50.324675324675269</v>
      </c>
      <c r="G40" s="5">
        <f t="shared" si="9"/>
        <v>44.733044733044686</v>
      </c>
      <c r="H40" s="5">
        <f t="shared" si="9"/>
        <v>40.259740259740212</v>
      </c>
      <c r="I40" s="5">
        <f t="shared" si="9"/>
        <v>36.599763872491103</v>
      </c>
      <c r="J40" s="5">
        <f t="shared" si="9"/>
        <v>33.549783549783513</v>
      </c>
      <c r="K40" s="5">
        <f t="shared" si="9"/>
        <v>30.969030969030936</v>
      </c>
      <c r="L40" s="5">
        <f t="shared" si="9"/>
        <v>28.756957328385869</v>
      </c>
      <c r="M40" s="5">
        <f t="shared" si="10"/>
        <v>26.839826839826809</v>
      </c>
      <c r="N40" s="5">
        <f t="shared" si="10"/>
        <v>25.162337662337634</v>
      </c>
      <c r="O40" s="5">
        <f t="shared" si="10"/>
        <v>23.682200152788361</v>
      </c>
      <c r="P40" s="5">
        <f t="shared" si="10"/>
        <v>22.366522366522343</v>
      </c>
      <c r="Q40" s="5">
        <f t="shared" si="10"/>
        <v>21.18933697881064</v>
      </c>
      <c r="R40" s="5">
        <f t="shared" si="10"/>
        <v>20.129870129870106</v>
      </c>
      <c r="S40" s="5">
        <f t="shared" si="10"/>
        <v>19.17130488559058</v>
      </c>
      <c r="T40" s="5">
        <f t="shared" si="10"/>
        <v>18.299881936245551</v>
      </c>
      <c r="U40" s="5">
        <f t="shared" si="10"/>
        <v>17.504234895539224</v>
      </c>
      <c r="V40" s="5">
        <f t="shared" si="10"/>
        <v>16.774891774891756</v>
      </c>
      <c r="W40" s="5">
        <f t="shared" si="10"/>
        <v>16.103896103896087</v>
      </c>
    </row>
    <row r="41" spans="1:23" x14ac:dyDescent="0.35">
      <c r="A41" s="8">
        <f t="shared" si="3"/>
        <v>6.2999999999999927</v>
      </c>
      <c r="B41" s="9">
        <f t="shared" si="4"/>
        <v>409.09090909090861</v>
      </c>
      <c r="C41" s="14">
        <f t="shared" si="9"/>
        <v>81.818181818181728</v>
      </c>
      <c r="D41" s="5">
        <f t="shared" si="9"/>
        <v>68.181818181818102</v>
      </c>
      <c r="E41" s="5">
        <f t="shared" si="9"/>
        <v>58.441558441558371</v>
      </c>
      <c r="F41" s="5">
        <f t="shared" si="9"/>
        <v>51.136363636363576</v>
      </c>
      <c r="G41" s="5">
        <f t="shared" si="9"/>
        <v>45.454545454545404</v>
      </c>
      <c r="H41" s="5">
        <f t="shared" si="9"/>
        <v>40.909090909090864</v>
      </c>
      <c r="I41" s="5">
        <f t="shared" si="9"/>
        <v>37.190082644628056</v>
      </c>
      <c r="J41" s="5">
        <f t="shared" si="9"/>
        <v>34.090909090909051</v>
      </c>
      <c r="K41" s="5">
        <f t="shared" si="9"/>
        <v>31.468531468531431</v>
      </c>
      <c r="L41" s="5">
        <f t="shared" si="9"/>
        <v>29.220779220779185</v>
      </c>
      <c r="M41" s="5">
        <f t="shared" si="10"/>
        <v>27.272727272727241</v>
      </c>
      <c r="N41" s="5">
        <f t="shared" si="10"/>
        <v>25.568181818181788</v>
      </c>
      <c r="O41" s="5">
        <f t="shared" si="10"/>
        <v>24.064171122994622</v>
      </c>
      <c r="P41" s="5">
        <f t="shared" si="10"/>
        <v>22.727272727272702</v>
      </c>
      <c r="Q41" s="5">
        <f t="shared" si="10"/>
        <v>21.531100478468876</v>
      </c>
      <c r="R41" s="5">
        <f t="shared" si="10"/>
        <v>20.454545454545432</v>
      </c>
      <c r="S41" s="5">
        <f t="shared" si="10"/>
        <v>19.480519480519458</v>
      </c>
      <c r="T41" s="5">
        <f t="shared" si="10"/>
        <v>18.595041322314028</v>
      </c>
      <c r="U41" s="5">
        <f t="shared" si="10"/>
        <v>17.786561264822115</v>
      </c>
      <c r="V41" s="5">
        <f t="shared" si="10"/>
        <v>17.045454545454525</v>
      </c>
      <c r="W41" s="5">
        <f t="shared" si="10"/>
        <v>16.363636363636346</v>
      </c>
    </row>
    <row r="42" spans="1:23" x14ac:dyDescent="0.35">
      <c r="A42" s="8">
        <f t="shared" si="3"/>
        <v>6.3999999999999924</v>
      </c>
      <c r="B42" s="9">
        <f t="shared" si="4"/>
        <v>415.58441558441507</v>
      </c>
      <c r="C42" s="14">
        <f t="shared" si="9"/>
        <v>83.116883116883017</v>
      </c>
      <c r="D42" s="5">
        <f t="shared" si="9"/>
        <v>69.264069264069178</v>
      </c>
      <c r="E42" s="5">
        <f t="shared" si="9"/>
        <v>59.36920222634501</v>
      </c>
      <c r="F42" s="5">
        <f t="shared" si="9"/>
        <v>51.948051948051884</v>
      </c>
      <c r="G42" s="5">
        <f t="shared" si="9"/>
        <v>46.176046176046121</v>
      </c>
      <c r="H42" s="5">
        <f t="shared" si="9"/>
        <v>41.558441558441508</v>
      </c>
      <c r="I42" s="5">
        <f t="shared" si="9"/>
        <v>37.78040141676501</v>
      </c>
      <c r="J42" s="5">
        <f t="shared" si="9"/>
        <v>34.632034632034589</v>
      </c>
      <c r="K42" s="5">
        <f t="shared" si="9"/>
        <v>31.96803196803193</v>
      </c>
      <c r="L42" s="5">
        <f t="shared" si="9"/>
        <v>29.684601113172505</v>
      </c>
      <c r="M42" s="5">
        <f t="shared" si="10"/>
        <v>27.70562770562767</v>
      </c>
      <c r="N42" s="5">
        <f t="shared" si="10"/>
        <v>25.974025974025942</v>
      </c>
      <c r="O42" s="5">
        <f t="shared" si="10"/>
        <v>24.446142093200887</v>
      </c>
      <c r="P42" s="5">
        <f t="shared" si="10"/>
        <v>23.088023088023061</v>
      </c>
      <c r="Q42" s="5">
        <f t="shared" si="10"/>
        <v>21.872863978127111</v>
      </c>
      <c r="R42" s="5">
        <f t="shared" si="10"/>
        <v>20.779220779220754</v>
      </c>
      <c r="S42" s="5">
        <f t="shared" si="10"/>
        <v>19.789734075448337</v>
      </c>
      <c r="T42" s="5">
        <f t="shared" si="10"/>
        <v>18.890200708382505</v>
      </c>
      <c r="U42" s="5">
        <f t="shared" si="10"/>
        <v>18.068887634105003</v>
      </c>
      <c r="V42" s="5">
        <f t="shared" si="10"/>
        <v>17.316017316017295</v>
      </c>
      <c r="W42" s="5">
        <f t="shared" si="10"/>
        <v>16.623376623376604</v>
      </c>
    </row>
    <row r="43" spans="1:23" x14ac:dyDescent="0.35">
      <c r="A43" s="8">
        <f t="shared" si="3"/>
        <v>6.499999999999992</v>
      </c>
      <c r="B43" s="9">
        <f t="shared" si="4"/>
        <v>422.07792207792153</v>
      </c>
      <c r="C43" s="14">
        <f t="shared" si="9"/>
        <v>84.415584415584306</v>
      </c>
      <c r="D43" s="5">
        <f t="shared" si="9"/>
        <v>70.346320346320255</v>
      </c>
      <c r="E43" s="5">
        <f t="shared" si="9"/>
        <v>60.296846011131649</v>
      </c>
      <c r="F43" s="5">
        <f t="shared" si="9"/>
        <v>52.759740259740191</v>
      </c>
      <c r="G43" s="5">
        <f t="shared" si="9"/>
        <v>46.897546897546839</v>
      </c>
      <c r="H43" s="5">
        <f t="shared" si="9"/>
        <v>42.207792207792153</v>
      </c>
      <c r="I43" s="5">
        <f t="shared" si="9"/>
        <v>38.370720188901956</v>
      </c>
      <c r="J43" s="5">
        <f t="shared" si="9"/>
        <v>35.173160173160127</v>
      </c>
      <c r="K43" s="5">
        <f t="shared" si="9"/>
        <v>32.467532467532422</v>
      </c>
      <c r="L43" s="5">
        <f t="shared" si="9"/>
        <v>30.148423005565824</v>
      </c>
      <c r="M43" s="5">
        <f t="shared" si="10"/>
        <v>28.138528138528102</v>
      </c>
      <c r="N43" s="5">
        <f t="shared" si="10"/>
        <v>26.379870129870095</v>
      </c>
      <c r="O43" s="5">
        <f t="shared" si="10"/>
        <v>24.828113063407148</v>
      </c>
      <c r="P43" s="5">
        <f t="shared" si="10"/>
        <v>23.448773448773419</v>
      </c>
      <c r="Q43" s="5">
        <f t="shared" si="10"/>
        <v>22.214627477785342</v>
      </c>
      <c r="R43" s="5">
        <f t="shared" si="10"/>
        <v>21.103896103896076</v>
      </c>
      <c r="S43" s="5">
        <f t="shared" si="10"/>
        <v>20.098948670377215</v>
      </c>
      <c r="T43" s="5">
        <f t="shared" si="10"/>
        <v>19.185360094450978</v>
      </c>
      <c r="U43" s="5">
        <f t="shared" si="10"/>
        <v>18.351214003387891</v>
      </c>
      <c r="V43" s="5">
        <f t="shared" si="10"/>
        <v>17.586580086580064</v>
      </c>
      <c r="W43" s="5">
        <f t="shared" si="10"/>
        <v>16.883116883116863</v>
      </c>
    </row>
    <row r="44" spans="1:23" x14ac:dyDescent="0.35">
      <c r="A44" s="8">
        <f t="shared" si="3"/>
        <v>6.5999999999999917</v>
      </c>
      <c r="B44" s="9">
        <f t="shared" si="4"/>
        <v>428.57142857142804</v>
      </c>
      <c r="C44" s="14">
        <f t="shared" si="9"/>
        <v>85.714285714285609</v>
      </c>
      <c r="D44" s="5">
        <f t="shared" si="9"/>
        <v>71.428571428571345</v>
      </c>
      <c r="E44" s="5">
        <f t="shared" si="9"/>
        <v>61.224489795918295</v>
      </c>
      <c r="F44" s="5">
        <f t="shared" si="9"/>
        <v>53.571428571428505</v>
      </c>
      <c r="G44" s="5">
        <f t="shared" si="9"/>
        <v>47.619047619047564</v>
      </c>
      <c r="H44" s="5">
        <f t="shared" si="9"/>
        <v>42.857142857142804</v>
      </c>
      <c r="I44" s="5">
        <f t="shared" si="9"/>
        <v>38.961038961038916</v>
      </c>
      <c r="J44" s="5">
        <f t="shared" si="9"/>
        <v>35.714285714285673</v>
      </c>
      <c r="K44" s="5">
        <f t="shared" si="9"/>
        <v>32.967032967032928</v>
      </c>
      <c r="L44" s="5">
        <f t="shared" si="9"/>
        <v>30.612244897959147</v>
      </c>
      <c r="M44" s="5">
        <f t="shared" si="10"/>
        <v>28.571428571428537</v>
      </c>
      <c r="N44" s="5">
        <f t="shared" si="10"/>
        <v>26.785714285714253</v>
      </c>
      <c r="O44" s="5">
        <f t="shared" si="10"/>
        <v>25.210084033613413</v>
      </c>
      <c r="P44" s="5">
        <f t="shared" si="10"/>
        <v>23.809523809523782</v>
      </c>
      <c r="Q44" s="5">
        <f t="shared" si="10"/>
        <v>22.556390977443581</v>
      </c>
      <c r="R44" s="5">
        <f t="shared" si="10"/>
        <v>21.428571428571402</v>
      </c>
      <c r="S44" s="5">
        <f t="shared" si="10"/>
        <v>20.408163265306097</v>
      </c>
      <c r="T44" s="5">
        <f t="shared" si="10"/>
        <v>19.480519480519458</v>
      </c>
      <c r="U44" s="5">
        <f t="shared" si="10"/>
        <v>18.633540372670783</v>
      </c>
      <c r="V44" s="5">
        <f t="shared" si="10"/>
        <v>17.857142857142836</v>
      </c>
      <c r="W44" s="5">
        <f t="shared" si="10"/>
        <v>17.142857142857121</v>
      </c>
    </row>
    <row r="45" spans="1:23" x14ac:dyDescent="0.35">
      <c r="A45" s="8">
        <f t="shared" si="3"/>
        <v>6.6999999999999913</v>
      </c>
      <c r="B45" s="9">
        <f t="shared" si="4"/>
        <v>435.0649350649345</v>
      </c>
      <c r="C45" s="14">
        <f t="shared" si="9"/>
        <v>87.012987012986898</v>
      </c>
      <c r="D45" s="5">
        <f t="shared" si="9"/>
        <v>72.510822510822422</v>
      </c>
      <c r="E45" s="5">
        <f t="shared" si="9"/>
        <v>62.152133580704927</v>
      </c>
      <c r="F45" s="5">
        <f t="shared" si="9"/>
        <v>54.383116883116813</v>
      </c>
      <c r="G45" s="5">
        <f t="shared" si="9"/>
        <v>48.340548340548281</v>
      </c>
      <c r="H45" s="5">
        <f t="shared" si="9"/>
        <v>43.506493506493449</v>
      </c>
      <c r="I45" s="5">
        <f t="shared" si="9"/>
        <v>39.551357733175863</v>
      </c>
      <c r="J45" s="5">
        <f t="shared" si="9"/>
        <v>36.255411255411211</v>
      </c>
      <c r="K45" s="5">
        <f t="shared" si="9"/>
        <v>33.46653346653342</v>
      </c>
      <c r="L45" s="5">
        <f t="shared" si="9"/>
        <v>31.076066790352463</v>
      </c>
      <c r="M45" s="5">
        <f t="shared" si="10"/>
        <v>29.004329004328966</v>
      </c>
      <c r="N45" s="5">
        <f t="shared" si="10"/>
        <v>27.191558441558406</v>
      </c>
      <c r="O45" s="5">
        <f t="shared" si="10"/>
        <v>25.592055003819677</v>
      </c>
      <c r="P45" s="5">
        <f t="shared" si="10"/>
        <v>24.170274170274141</v>
      </c>
      <c r="Q45" s="5">
        <f t="shared" si="10"/>
        <v>22.898154477101816</v>
      </c>
      <c r="R45" s="5">
        <f t="shared" si="10"/>
        <v>21.753246753246724</v>
      </c>
      <c r="S45" s="5">
        <f t="shared" si="10"/>
        <v>20.717377860234976</v>
      </c>
      <c r="T45" s="5">
        <f t="shared" si="10"/>
        <v>19.775678866587931</v>
      </c>
      <c r="U45" s="5">
        <f t="shared" si="10"/>
        <v>18.915866741953675</v>
      </c>
      <c r="V45" s="5">
        <f t="shared" si="10"/>
        <v>18.127705627705605</v>
      </c>
      <c r="W45" s="5">
        <f t="shared" si="10"/>
        <v>17.40259740259738</v>
      </c>
    </row>
    <row r="46" spans="1:23" x14ac:dyDescent="0.35">
      <c r="A46" s="8">
        <f t="shared" si="3"/>
        <v>6.7999999999999909</v>
      </c>
      <c r="B46" s="9">
        <f t="shared" si="4"/>
        <v>441.55844155844096</v>
      </c>
      <c r="C46" s="14">
        <f t="shared" si="9"/>
        <v>88.311688311688187</v>
      </c>
      <c r="D46" s="5">
        <f t="shared" si="9"/>
        <v>73.593073593073498</v>
      </c>
      <c r="E46" s="5">
        <f t="shared" si="9"/>
        <v>63.079777365491566</v>
      </c>
      <c r="F46" s="5">
        <f t="shared" si="9"/>
        <v>55.19480519480512</v>
      </c>
      <c r="G46" s="5">
        <f t="shared" si="9"/>
        <v>49.062049062048999</v>
      </c>
      <c r="H46" s="5">
        <f t="shared" si="9"/>
        <v>44.155844155844093</v>
      </c>
      <c r="I46" s="5">
        <f t="shared" si="9"/>
        <v>40.141676505312816</v>
      </c>
      <c r="J46" s="5">
        <f t="shared" si="9"/>
        <v>36.796536796536749</v>
      </c>
      <c r="K46" s="5">
        <f t="shared" si="9"/>
        <v>33.966033966033919</v>
      </c>
      <c r="L46" s="5">
        <f t="shared" si="9"/>
        <v>31.539888682745783</v>
      </c>
      <c r="M46" s="5">
        <f t="shared" si="10"/>
        <v>29.437229437229398</v>
      </c>
      <c r="N46" s="5">
        <f t="shared" si="10"/>
        <v>27.59740259740256</v>
      </c>
      <c r="O46" s="5">
        <f t="shared" si="10"/>
        <v>25.974025974025938</v>
      </c>
      <c r="P46" s="5">
        <f t="shared" si="10"/>
        <v>24.531024531024499</v>
      </c>
      <c r="Q46" s="5">
        <f t="shared" si="10"/>
        <v>23.239917976760051</v>
      </c>
      <c r="R46" s="5">
        <f t="shared" si="10"/>
        <v>22.077922077922047</v>
      </c>
      <c r="S46" s="5">
        <f t="shared" si="10"/>
        <v>21.026592455163854</v>
      </c>
      <c r="T46" s="5">
        <f t="shared" si="10"/>
        <v>20.070838252656408</v>
      </c>
      <c r="U46" s="5">
        <f t="shared" si="10"/>
        <v>19.198193111236563</v>
      </c>
      <c r="V46" s="5">
        <f t="shared" si="10"/>
        <v>18.398268398268375</v>
      </c>
      <c r="W46" s="5">
        <f t="shared" si="10"/>
        <v>17.662337662337638</v>
      </c>
    </row>
    <row r="47" spans="1:23" x14ac:dyDescent="0.35">
      <c r="A47" s="8">
        <f t="shared" si="3"/>
        <v>6.8999999999999906</v>
      </c>
      <c r="B47" s="9">
        <f t="shared" si="4"/>
        <v>448.05194805194742</v>
      </c>
      <c r="C47" s="14">
        <f t="shared" si="9"/>
        <v>89.61038961038949</v>
      </c>
      <c r="D47" s="5">
        <f t="shared" si="9"/>
        <v>74.675324675324575</v>
      </c>
      <c r="E47" s="5">
        <f t="shared" si="9"/>
        <v>64.007421150278205</v>
      </c>
      <c r="F47" s="5">
        <f t="shared" si="9"/>
        <v>56.006493506493428</v>
      </c>
      <c r="G47" s="5">
        <f t="shared" si="9"/>
        <v>49.783549783549716</v>
      </c>
      <c r="H47" s="5">
        <f t="shared" si="9"/>
        <v>44.805194805194745</v>
      </c>
      <c r="I47" s="5">
        <f t="shared" si="9"/>
        <v>40.731995277449762</v>
      </c>
      <c r="J47" s="5">
        <f t="shared" si="9"/>
        <v>37.337662337662287</v>
      </c>
      <c r="K47" s="5">
        <f t="shared" si="9"/>
        <v>34.465534465534418</v>
      </c>
      <c r="L47" s="5">
        <f t="shared" si="9"/>
        <v>32.003710575139102</v>
      </c>
      <c r="M47" s="5">
        <f t="shared" si="10"/>
        <v>29.870129870129826</v>
      </c>
      <c r="N47" s="5">
        <f t="shared" si="10"/>
        <v>28.003246753246714</v>
      </c>
      <c r="O47" s="5">
        <f t="shared" si="10"/>
        <v>26.355996944232203</v>
      </c>
      <c r="P47" s="5">
        <f t="shared" si="10"/>
        <v>24.891774891774858</v>
      </c>
      <c r="Q47" s="5">
        <f t="shared" si="10"/>
        <v>23.581681476418286</v>
      </c>
      <c r="R47" s="5">
        <f t="shared" si="10"/>
        <v>22.402597402597372</v>
      </c>
      <c r="S47" s="5">
        <f t="shared" si="10"/>
        <v>21.335807050092733</v>
      </c>
      <c r="T47" s="5">
        <f t="shared" si="10"/>
        <v>20.365997638724881</v>
      </c>
      <c r="U47" s="5">
        <f t="shared" si="10"/>
        <v>19.480519480519455</v>
      </c>
      <c r="V47" s="5">
        <f t="shared" si="10"/>
        <v>18.668831168831144</v>
      </c>
      <c r="W47" s="5">
        <f t="shared" si="10"/>
        <v>17.922077922077897</v>
      </c>
    </row>
    <row r="48" spans="1:23" x14ac:dyDescent="0.35">
      <c r="A48" s="8">
        <f t="shared" si="3"/>
        <v>6.9999999999999902</v>
      </c>
      <c r="B48" s="9">
        <f t="shared" si="4"/>
        <v>454.54545454545388</v>
      </c>
      <c r="C48" s="14">
        <f t="shared" si="9"/>
        <v>90.909090909090779</v>
      </c>
      <c r="D48" s="5">
        <f t="shared" si="9"/>
        <v>75.757575757575651</v>
      </c>
      <c r="E48" s="5">
        <f t="shared" si="9"/>
        <v>64.935064935064844</v>
      </c>
      <c r="F48" s="5">
        <f t="shared" si="9"/>
        <v>56.818181818181735</v>
      </c>
      <c r="G48" s="5">
        <f t="shared" si="9"/>
        <v>50.505050505050434</v>
      </c>
      <c r="H48" s="5">
        <f t="shared" si="9"/>
        <v>45.454545454545389</v>
      </c>
      <c r="I48" s="5">
        <f t="shared" si="9"/>
        <v>41.322314049586716</v>
      </c>
      <c r="J48" s="5">
        <f t="shared" si="9"/>
        <v>37.878787878787826</v>
      </c>
      <c r="K48" s="5">
        <f t="shared" si="9"/>
        <v>34.965034965034917</v>
      </c>
      <c r="L48" s="5">
        <f t="shared" si="9"/>
        <v>32.467532467532422</v>
      </c>
      <c r="M48" s="5">
        <f t="shared" si="10"/>
        <v>30.303030303030258</v>
      </c>
      <c r="N48" s="5">
        <f t="shared" si="10"/>
        <v>28.409090909090867</v>
      </c>
      <c r="O48" s="5">
        <f t="shared" si="10"/>
        <v>26.737967914438464</v>
      </c>
      <c r="P48" s="5">
        <f t="shared" si="10"/>
        <v>25.252525252525217</v>
      </c>
      <c r="Q48" s="5">
        <f t="shared" si="10"/>
        <v>23.923444976076521</v>
      </c>
      <c r="R48" s="5">
        <f t="shared" si="10"/>
        <v>22.727272727272695</v>
      </c>
      <c r="S48" s="5">
        <f t="shared" si="10"/>
        <v>21.645021645021615</v>
      </c>
      <c r="T48" s="5">
        <f t="shared" si="10"/>
        <v>20.661157024793358</v>
      </c>
      <c r="U48" s="5">
        <f t="shared" si="10"/>
        <v>19.762845849802343</v>
      </c>
      <c r="V48" s="5">
        <f t="shared" si="10"/>
        <v>18.939393939393913</v>
      </c>
      <c r="W48" s="5">
        <f t="shared" si="10"/>
        <v>18.181818181818155</v>
      </c>
    </row>
  </sheetData>
  <conditionalFormatting sqref="C4:C48">
    <cfRule type="cellIs" dxfId="1" priority="2" operator="greaterThan">
      <formula>20</formula>
    </cfRule>
  </conditionalFormatting>
  <conditionalFormatting sqref="D4:W48">
    <cfRule type="cellIs" dxfId="0" priority="1" operator="greaterThan">
      <formula>20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47"/>
  <sheetViews>
    <sheetView workbookViewId="0">
      <selection activeCell="E19" sqref="E19"/>
    </sheetView>
  </sheetViews>
  <sheetFormatPr defaultRowHeight="14.5" x14ac:dyDescent="0.35"/>
  <sheetData>
    <row r="1" spans="1:23" x14ac:dyDescent="0.35">
      <c r="A1" t="s">
        <v>22</v>
      </c>
    </row>
    <row r="2" spans="1:23" x14ac:dyDescent="0.35">
      <c r="A2" t="s">
        <v>23</v>
      </c>
      <c r="B2" t="s">
        <v>24</v>
      </c>
      <c r="C2">
        <v>5</v>
      </c>
      <c r="D2">
        <v>6</v>
      </c>
      <c r="E2">
        <v>7</v>
      </c>
      <c r="F2">
        <v>8</v>
      </c>
      <c r="G2">
        <v>9</v>
      </c>
      <c r="H2">
        <v>10</v>
      </c>
      <c r="I2">
        <v>11</v>
      </c>
      <c r="J2">
        <v>12</v>
      </c>
      <c r="K2">
        <v>13</v>
      </c>
      <c r="L2">
        <v>14</v>
      </c>
      <c r="M2">
        <v>15</v>
      </c>
      <c r="N2">
        <v>16</v>
      </c>
      <c r="O2">
        <v>17</v>
      </c>
      <c r="P2">
        <v>18</v>
      </c>
      <c r="Q2">
        <v>19</v>
      </c>
      <c r="R2">
        <v>20</v>
      </c>
      <c r="S2">
        <v>21</v>
      </c>
      <c r="T2">
        <v>22</v>
      </c>
      <c r="U2">
        <v>23</v>
      </c>
      <c r="V2">
        <v>24</v>
      </c>
      <c r="W2">
        <v>25</v>
      </c>
    </row>
    <row r="3" spans="1:23" x14ac:dyDescent="0.35">
      <c r="A3">
        <v>2.6</v>
      </c>
      <c r="B3">
        <v>168.83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  <c r="M3" t="s">
        <v>35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>
        <v>8</v>
      </c>
      <c r="U3" t="s">
        <v>42</v>
      </c>
    </row>
    <row r="4" spans="1:23" x14ac:dyDescent="0.35">
      <c r="A4">
        <v>2.7</v>
      </c>
      <c r="B4">
        <v>175.32</v>
      </c>
      <c r="C4">
        <v>35</v>
      </c>
      <c r="D4">
        <v>29</v>
      </c>
      <c r="E4">
        <v>25</v>
      </c>
      <c r="F4" t="s">
        <v>43</v>
      </c>
      <c r="G4" t="s">
        <v>44</v>
      </c>
      <c r="H4" t="s">
        <v>45</v>
      </c>
      <c r="I4" t="s">
        <v>46</v>
      </c>
      <c r="J4" t="s">
        <v>32</v>
      </c>
      <c r="K4" t="s">
        <v>47</v>
      </c>
      <c r="L4" t="s">
        <v>33</v>
      </c>
      <c r="M4" t="s">
        <v>48</v>
      </c>
      <c r="N4" t="s">
        <v>36</v>
      </c>
      <c r="O4" t="s">
        <v>37</v>
      </c>
      <c r="P4" t="s">
        <v>39</v>
      </c>
      <c r="Q4" t="s">
        <v>39</v>
      </c>
      <c r="R4" t="s">
        <v>41</v>
      </c>
      <c r="S4" t="s">
        <v>41</v>
      </c>
      <c r="T4" t="s">
        <v>49</v>
      </c>
      <c r="U4">
        <v>7.6</v>
      </c>
    </row>
    <row r="5" spans="1:23" x14ac:dyDescent="0.35">
      <c r="A5">
        <v>2.8</v>
      </c>
      <c r="B5">
        <v>181.82</v>
      </c>
      <c r="C5" t="s">
        <v>50</v>
      </c>
      <c r="F5" t="s">
        <v>51</v>
      </c>
      <c r="G5" t="s">
        <v>52</v>
      </c>
      <c r="H5" t="s">
        <v>53</v>
      </c>
      <c r="I5" t="s">
        <v>54</v>
      </c>
      <c r="M5" t="s">
        <v>34</v>
      </c>
    </row>
    <row r="6" spans="1:23" x14ac:dyDescent="0.35">
      <c r="A6">
        <v>2.9</v>
      </c>
      <c r="B6">
        <v>188.31</v>
      </c>
      <c r="C6" t="s">
        <v>55</v>
      </c>
      <c r="D6" t="s">
        <v>56</v>
      </c>
      <c r="E6" t="s">
        <v>57</v>
      </c>
      <c r="F6" t="s">
        <v>58</v>
      </c>
      <c r="G6" t="s">
        <v>59</v>
      </c>
      <c r="H6" t="s">
        <v>29</v>
      </c>
      <c r="I6" t="s">
        <v>45</v>
      </c>
      <c r="K6" t="s">
        <v>32</v>
      </c>
      <c r="M6" t="s">
        <v>34</v>
      </c>
      <c r="T6" t="s">
        <v>60</v>
      </c>
      <c r="U6" t="s">
        <v>40</v>
      </c>
    </row>
    <row r="7" spans="1:23" x14ac:dyDescent="0.35">
      <c r="A7">
        <v>3</v>
      </c>
      <c r="B7">
        <v>194.81</v>
      </c>
      <c r="C7" t="s">
        <v>61</v>
      </c>
      <c r="F7" t="s">
        <v>27</v>
      </c>
      <c r="G7" t="s">
        <v>28</v>
      </c>
      <c r="H7" t="s">
        <v>44</v>
      </c>
      <c r="M7" t="s">
        <v>62</v>
      </c>
    </row>
    <row r="8" spans="1:23" x14ac:dyDescent="0.35">
      <c r="A8">
        <v>3.1</v>
      </c>
      <c r="B8">
        <v>201.3</v>
      </c>
      <c r="C8" t="s">
        <v>63</v>
      </c>
      <c r="H8" t="s">
        <v>64</v>
      </c>
      <c r="I8" t="s">
        <v>53</v>
      </c>
      <c r="J8" t="s">
        <v>30</v>
      </c>
      <c r="K8" t="s">
        <v>31</v>
      </c>
      <c r="L8" t="s">
        <v>32</v>
      </c>
      <c r="M8" t="s">
        <v>47</v>
      </c>
      <c r="N8" t="s">
        <v>34</v>
      </c>
      <c r="O8" t="s">
        <v>35</v>
      </c>
      <c r="P8">
        <v>11</v>
      </c>
      <c r="Q8" t="s">
        <v>37</v>
      </c>
      <c r="R8">
        <v>10</v>
      </c>
      <c r="S8" t="s">
        <v>39</v>
      </c>
      <c r="T8">
        <v>9</v>
      </c>
      <c r="U8" t="s">
        <v>60</v>
      </c>
    </row>
    <row r="9" spans="1:23" x14ac:dyDescent="0.35">
      <c r="A9">
        <v>3.2</v>
      </c>
      <c r="B9">
        <v>207.79</v>
      </c>
      <c r="C9" t="s">
        <v>65</v>
      </c>
      <c r="D9">
        <v>35</v>
      </c>
      <c r="E9">
        <v>30</v>
      </c>
      <c r="F9">
        <v>26</v>
      </c>
      <c r="G9">
        <v>23</v>
      </c>
      <c r="H9" t="s">
        <v>52</v>
      </c>
      <c r="I9" t="s">
        <v>53</v>
      </c>
      <c r="J9" t="s">
        <v>45</v>
      </c>
      <c r="K9">
        <v>16</v>
      </c>
      <c r="L9" t="s">
        <v>32</v>
      </c>
      <c r="M9" t="s">
        <v>47</v>
      </c>
      <c r="N9" t="s">
        <v>66</v>
      </c>
      <c r="O9">
        <v>12</v>
      </c>
      <c r="P9" t="s">
        <v>67</v>
      </c>
      <c r="Q9">
        <v>11</v>
      </c>
      <c r="R9" t="s">
        <v>37</v>
      </c>
      <c r="S9">
        <v>10</v>
      </c>
      <c r="T9" t="s">
        <v>39</v>
      </c>
      <c r="U9">
        <v>9</v>
      </c>
    </row>
    <row r="10" spans="1:23" x14ac:dyDescent="0.35">
      <c r="A10">
        <v>3.3</v>
      </c>
      <c r="B10">
        <v>214.29</v>
      </c>
      <c r="C10">
        <v>42</v>
      </c>
      <c r="D10">
        <v>36</v>
      </c>
      <c r="E10">
        <v>31</v>
      </c>
      <c r="F10">
        <v>27</v>
      </c>
      <c r="G10">
        <v>24</v>
      </c>
      <c r="H10">
        <v>21</v>
      </c>
      <c r="I10">
        <v>19</v>
      </c>
      <c r="J10">
        <v>18</v>
      </c>
      <c r="K10">
        <v>17</v>
      </c>
      <c r="L10">
        <v>15</v>
      </c>
      <c r="M10">
        <v>14</v>
      </c>
      <c r="N10">
        <v>13</v>
      </c>
      <c r="O10" t="s">
        <v>34</v>
      </c>
      <c r="P10">
        <v>12</v>
      </c>
      <c r="Q10">
        <v>11</v>
      </c>
      <c r="R10" t="s">
        <v>37</v>
      </c>
      <c r="S10">
        <v>10</v>
      </c>
      <c r="T10">
        <v>9.6999999999999993</v>
      </c>
      <c r="U10">
        <v>9.3000000000000007</v>
      </c>
    </row>
    <row r="11" spans="1:23" x14ac:dyDescent="0.35">
      <c r="A11" t="s">
        <v>68</v>
      </c>
      <c r="B11">
        <v>220.78</v>
      </c>
      <c r="C11" t="s">
        <v>69</v>
      </c>
      <c r="D11" t="s">
        <v>70</v>
      </c>
      <c r="E11" t="s">
        <v>71</v>
      </c>
      <c r="F11" t="s">
        <v>26</v>
      </c>
      <c r="G11" t="s">
        <v>72</v>
      </c>
      <c r="H11">
        <v>22</v>
      </c>
      <c r="I11">
        <v>20</v>
      </c>
      <c r="J11">
        <v>18</v>
      </c>
      <c r="K11" t="s">
        <v>45</v>
      </c>
      <c r="L11">
        <v>16</v>
      </c>
      <c r="M11">
        <v>15</v>
      </c>
      <c r="N11">
        <v>14</v>
      </c>
      <c r="O11">
        <v>13</v>
      </c>
      <c r="P11">
        <v>12</v>
      </c>
      <c r="Q11" t="s">
        <v>48</v>
      </c>
      <c r="R11">
        <v>11</v>
      </c>
      <c r="S11" t="s">
        <v>37</v>
      </c>
      <c r="T11">
        <v>10</v>
      </c>
      <c r="U11">
        <v>9.6</v>
      </c>
    </row>
    <row r="12" spans="1:23" x14ac:dyDescent="0.35">
      <c r="A12">
        <v>3.5</v>
      </c>
      <c r="B12">
        <v>277.27</v>
      </c>
      <c r="C12" t="s">
        <v>73</v>
      </c>
      <c r="D12" t="s">
        <v>74</v>
      </c>
      <c r="E12">
        <v>33</v>
      </c>
      <c r="F12" t="s">
        <v>75</v>
      </c>
      <c r="G12">
        <v>31</v>
      </c>
      <c r="H12" t="s">
        <v>51</v>
      </c>
      <c r="I12" t="s">
        <v>52</v>
      </c>
      <c r="J12" t="s">
        <v>29</v>
      </c>
      <c r="K12" t="s">
        <v>45</v>
      </c>
      <c r="L12" t="s">
        <v>54</v>
      </c>
      <c r="M12" t="s">
        <v>31</v>
      </c>
      <c r="N12" t="s">
        <v>32</v>
      </c>
      <c r="O12" t="s">
        <v>47</v>
      </c>
      <c r="P12" t="s">
        <v>31</v>
      </c>
      <c r="Q12" t="s">
        <v>32</v>
      </c>
      <c r="R12" t="s">
        <v>47</v>
      </c>
      <c r="S12">
        <v>13</v>
      </c>
      <c r="T12" t="s">
        <v>34</v>
      </c>
      <c r="U12">
        <v>9.9</v>
      </c>
    </row>
    <row r="13" spans="1:23" x14ac:dyDescent="0.35">
      <c r="A13" t="s">
        <v>76</v>
      </c>
      <c r="B13">
        <v>233.77</v>
      </c>
      <c r="F13" t="s">
        <v>77</v>
      </c>
      <c r="G13" t="s">
        <v>78</v>
      </c>
      <c r="H13" t="s">
        <v>58</v>
      </c>
      <c r="I13" t="s">
        <v>28</v>
      </c>
      <c r="J13" t="s">
        <v>44</v>
      </c>
      <c r="K13">
        <v>18</v>
      </c>
      <c r="L13" t="s">
        <v>54</v>
      </c>
      <c r="M13" t="s">
        <v>31</v>
      </c>
      <c r="U13">
        <v>10.199999999999999</v>
      </c>
    </row>
    <row r="14" spans="1:23" x14ac:dyDescent="0.35">
      <c r="A14">
        <v>3.7</v>
      </c>
      <c r="B14">
        <v>240.26</v>
      </c>
      <c r="E14" t="s">
        <v>75</v>
      </c>
      <c r="H14">
        <v>24</v>
      </c>
      <c r="I14" t="s">
        <v>28</v>
      </c>
      <c r="J14">
        <v>20</v>
      </c>
      <c r="K14" t="s">
        <v>53</v>
      </c>
      <c r="L14" t="s">
        <v>45</v>
      </c>
      <c r="M14">
        <v>16</v>
      </c>
      <c r="N14">
        <v>15</v>
      </c>
      <c r="O14">
        <v>15</v>
      </c>
      <c r="R14">
        <v>12</v>
      </c>
      <c r="U14">
        <v>10.5</v>
      </c>
    </row>
    <row r="15" spans="1:23" x14ac:dyDescent="0.35">
      <c r="A15">
        <v>3.8</v>
      </c>
      <c r="B15">
        <v>246.75</v>
      </c>
      <c r="G15">
        <v>27.41</v>
      </c>
      <c r="H15" t="s">
        <v>27</v>
      </c>
      <c r="I15" t="s">
        <v>51</v>
      </c>
      <c r="J15" t="s">
        <v>52</v>
      </c>
      <c r="M15" t="s">
        <v>54</v>
      </c>
      <c r="U15">
        <v>10.7</v>
      </c>
    </row>
    <row r="16" spans="1:23" x14ac:dyDescent="0.35">
      <c r="A16">
        <v>3.9</v>
      </c>
      <c r="B16">
        <v>253.25</v>
      </c>
      <c r="G16">
        <v>28</v>
      </c>
      <c r="H16" t="s">
        <v>72</v>
      </c>
      <c r="I16">
        <v>23</v>
      </c>
      <c r="J16" t="s">
        <v>28</v>
      </c>
      <c r="K16" t="s">
        <v>44</v>
      </c>
      <c r="L16">
        <v>18</v>
      </c>
      <c r="M16" t="s">
        <v>30</v>
      </c>
      <c r="N16" t="s">
        <v>46</v>
      </c>
      <c r="O16" t="s">
        <v>30</v>
      </c>
      <c r="U16">
        <v>11</v>
      </c>
    </row>
    <row r="17" spans="1:21" x14ac:dyDescent="0.35">
      <c r="A17">
        <v>4</v>
      </c>
      <c r="B17">
        <v>259.74</v>
      </c>
      <c r="H17" t="s">
        <v>78</v>
      </c>
      <c r="I17" t="s">
        <v>58</v>
      </c>
      <c r="J17" t="s">
        <v>79</v>
      </c>
      <c r="K17" t="s">
        <v>80</v>
      </c>
      <c r="M17" t="s">
        <v>45</v>
      </c>
      <c r="N17" t="s">
        <v>54</v>
      </c>
      <c r="O17" t="s">
        <v>31</v>
      </c>
      <c r="P17" t="s">
        <v>32</v>
      </c>
      <c r="Q17" t="s">
        <v>47</v>
      </c>
      <c r="R17" t="s">
        <v>33</v>
      </c>
      <c r="S17" t="s">
        <v>34</v>
      </c>
      <c r="U17">
        <v>11.3</v>
      </c>
    </row>
    <row r="18" spans="1:21" x14ac:dyDescent="0.35">
      <c r="A18">
        <v>4.0999999999999996</v>
      </c>
      <c r="B18">
        <v>266.23</v>
      </c>
      <c r="H18" t="s">
        <v>81</v>
      </c>
      <c r="K18" t="s">
        <v>52</v>
      </c>
      <c r="L18">
        <v>19</v>
      </c>
      <c r="M18" t="s">
        <v>31</v>
      </c>
      <c r="U18">
        <v>11.6</v>
      </c>
    </row>
    <row r="19" spans="1:21" x14ac:dyDescent="0.35">
      <c r="A19" t="s">
        <v>82</v>
      </c>
      <c r="B19">
        <v>272.72000000000003</v>
      </c>
      <c r="H19" t="s">
        <v>83</v>
      </c>
      <c r="L19" t="s">
        <v>44</v>
      </c>
      <c r="M19" t="s">
        <v>53</v>
      </c>
    </row>
    <row r="20" spans="1:21" x14ac:dyDescent="0.35">
      <c r="A20">
        <v>4.3</v>
      </c>
      <c r="B20">
        <v>279.22000000000003</v>
      </c>
      <c r="H20" t="s">
        <v>84</v>
      </c>
      <c r="L20" t="s">
        <v>85</v>
      </c>
      <c r="M20" t="s">
        <v>86</v>
      </c>
    </row>
    <row r="21" spans="1:21" x14ac:dyDescent="0.35">
      <c r="A21">
        <v>4.4000000000000004</v>
      </c>
      <c r="B21">
        <v>285.70999999999998</v>
      </c>
      <c r="H21" t="s">
        <v>26</v>
      </c>
      <c r="L21" t="s">
        <v>52</v>
      </c>
      <c r="M21">
        <v>19</v>
      </c>
    </row>
    <row r="22" spans="1:21" x14ac:dyDescent="0.35">
      <c r="A22">
        <v>4.5</v>
      </c>
      <c r="B22">
        <v>292.20999999999998</v>
      </c>
      <c r="F22" t="s">
        <v>50</v>
      </c>
      <c r="G22" t="s">
        <v>71</v>
      </c>
      <c r="H22" t="s">
        <v>77</v>
      </c>
      <c r="I22" t="s">
        <v>81</v>
      </c>
      <c r="J22" t="s">
        <v>27</v>
      </c>
      <c r="K22" t="s">
        <v>51</v>
      </c>
      <c r="L22" t="s">
        <v>52</v>
      </c>
      <c r="M22" t="s">
        <v>44</v>
      </c>
    </row>
    <row r="23" spans="1:21" x14ac:dyDescent="0.35">
      <c r="A23">
        <v>4.5999999999999996</v>
      </c>
      <c r="B23">
        <v>298.7</v>
      </c>
      <c r="H23" t="s">
        <v>87</v>
      </c>
      <c r="L23" t="s">
        <v>28</v>
      </c>
      <c r="M23" t="s">
        <v>88</v>
      </c>
      <c r="N23" t="s">
        <v>53</v>
      </c>
      <c r="O23" t="s">
        <v>45</v>
      </c>
      <c r="P23" t="s">
        <v>54</v>
      </c>
    </row>
    <row r="24" spans="1:21" x14ac:dyDescent="0.35">
      <c r="A24">
        <v>4.7</v>
      </c>
      <c r="B24">
        <v>305.19</v>
      </c>
      <c r="H24" t="s">
        <v>89</v>
      </c>
      <c r="K24" t="s">
        <v>58</v>
      </c>
      <c r="L24" t="s">
        <v>43</v>
      </c>
      <c r="M24" t="s">
        <v>52</v>
      </c>
    </row>
    <row r="25" spans="1:21" x14ac:dyDescent="0.35">
      <c r="A25">
        <v>4.8</v>
      </c>
      <c r="B25">
        <v>311.69</v>
      </c>
      <c r="H25" t="s">
        <v>56</v>
      </c>
      <c r="M25" t="s">
        <v>90</v>
      </c>
      <c r="N25" t="s">
        <v>44</v>
      </c>
    </row>
    <row r="26" spans="1:21" x14ac:dyDescent="0.35">
      <c r="A26">
        <v>4.9000000000000004</v>
      </c>
      <c r="B26">
        <v>318.18</v>
      </c>
      <c r="H26" t="s">
        <v>91</v>
      </c>
      <c r="N26" t="s">
        <v>85</v>
      </c>
      <c r="O26" t="s">
        <v>53</v>
      </c>
    </row>
    <row r="27" spans="1:21" x14ac:dyDescent="0.35">
      <c r="A27">
        <v>5</v>
      </c>
      <c r="B27">
        <v>324.68</v>
      </c>
      <c r="C27">
        <v>65</v>
      </c>
      <c r="D27">
        <v>54</v>
      </c>
      <c r="E27">
        <v>46</v>
      </c>
      <c r="F27">
        <v>40</v>
      </c>
      <c r="G27">
        <v>36</v>
      </c>
      <c r="H27" t="s">
        <v>71</v>
      </c>
      <c r="I27" t="s">
        <v>77</v>
      </c>
      <c r="J27">
        <v>27</v>
      </c>
      <c r="K27" t="s">
        <v>27</v>
      </c>
      <c r="L27" t="s">
        <v>58</v>
      </c>
      <c r="M27" t="s">
        <v>28</v>
      </c>
      <c r="N27">
        <v>20</v>
      </c>
      <c r="O27" t="s">
        <v>44</v>
      </c>
      <c r="P27">
        <v>18</v>
      </c>
      <c r="Q27">
        <v>17</v>
      </c>
      <c r="R27" t="s">
        <v>54</v>
      </c>
      <c r="S27" t="s">
        <v>31</v>
      </c>
      <c r="T27" t="s">
        <v>32</v>
      </c>
      <c r="U27">
        <v>14.11</v>
      </c>
    </row>
    <row r="28" spans="1:21" x14ac:dyDescent="0.35">
      <c r="A28">
        <v>5.0999999999999996</v>
      </c>
      <c r="B28">
        <v>331.19</v>
      </c>
      <c r="H28">
        <v>33</v>
      </c>
      <c r="I28">
        <v>30</v>
      </c>
      <c r="J28" t="s">
        <v>83</v>
      </c>
      <c r="K28" t="s">
        <v>92</v>
      </c>
      <c r="L28" t="s">
        <v>58</v>
      </c>
      <c r="M28">
        <v>22</v>
      </c>
      <c r="N28" t="s">
        <v>52</v>
      </c>
      <c r="O28" t="s">
        <v>44</v>
      </c>
    </row>
    <row r="29" spans="1:21" x14ac:dyDescent="0.35">
      <c r="A29">
        <v>5.2</v>
      </c>
      <c r="B29">
        <v>337.66</v>
      </c>
      <c r="H29" t="s">
        <v>93</v>
      </c>
      <c r="L29" t="s">
        <v>27</v>
      </c>
      <c r="O29" t="s">
        <v>85</v>
      </c>
    </row>
    <row r="30" spans="1:21" x14ac:dyDescent="0.35">
      <c r="A30">
        <v>5.3</v>
      </c>
      <c r="B30">
        <v>344.16</v>
      </c>
      <c r="H30" t="s">
        <v>75</v>
      </c>
      <c r="P30">
        <v>19</v>
      </c>
    </row>
    <row r="31" spans="1:21" x14ac:dyDescent="0.35">
      <c r="A31">
        <v>5.4</v>
      </c>
      <c r="B31">
        <v>350.65</v>
      </c>
      <c r="H31">
        <v>35</v>
      </c>
      <c r="P31" t="s">
        <v>44</v>
      </c>
      <c r="Q31" t="s">
        <v>53</v>
      </c>
    </row>
    <row r="32" spans="1:21" x14ac:dyDescent="0.35">
      <c r="A32">
        <v>5.5</v>
      </c>
      <c r="B32">
        <v>357.14</v>
      </c>
      <c r="H32" t="s">
        <v>94</v>
      </c>
      <c r="Q32" t="s">
        <v>86</v>
      </c>
      <c r="R32" t="s">
        <v>45</v>
      </c>
    </row>
    <row r="33" spans="1:21" x14ac:dyDescent="0.35">
      <c r="A33">
        <v>5.6</v>
      </c>
      <c r="B33">
        <v>363.64</v>
      </c>
      <c r="H33" t="s">
        <v>50</v>
      </c>
      <c r="P33" t="s">
        <v>52</v>
      </c>
    </row>
    <row r="34" spans="1:21" x14ac:dyDescent="0.35">
      <c r="A34">
        <v>5.7</v>
      </c>
      <c r="B34">
        <v>370.13</v>
      </c>
      <c r="H34">
        <v>37</v>
      </c>
      <c r="Q34" t="s">
        <v>44</v>
      </c>
    </row>
    <row r="35" spans="1:21" x14ac:dyDescent="0.35">
      <c r="A35">
        <v>5.8</v>
      </c>
      <c r="B35">
        <v>376.62</v>
      </c>
      <c r="H35" t="s">
        <v>55</v>
      </c>
    </row>
    <row r="36" spans="1:21" x14ac:dyDescent="0.35">
      <c r="A36">
        <v>5.9</v>
      </c>
      <c r="B36">
        <v>383.12</v>
      </c>
      <c r="H36" t="s">
        <v>74</v>
      </c>
    </row>
    <row r="37" spans="1:21" x14ac:dyDescent="0.35">
      <c r="A37">
        <v>6</v>
      </c>
      <c r="B37">
        <v>389.61</v>
      </c>
      <c r="H37" t="s">
        <v>95</v>
      </c>
      <c r="R37" t="s">
        <v>44</v>
      </c>
      <c r="S37" t="s">
        <v>53</v>
      </c>
      <c r="T37" t="s">
        <v>45</v>
      </c>
      <c r="U37">
        <v>16.940000000000001</v>
      </c>
    </row>
    <row r="38" spans="1:21" x14ac:dyDescent="0.35">
      <c r="A38">
        <v>6.1</v>
      </c>
      <c r="B38">
        <v>396.1</v>
      </c>
      <c r="H38" t="s">
        <v>96</v>
      </c>
      <c r="P38">
        <v>22</v>
      </c>
      <c r="Q38" t="s">
        <v>52</v>
      </c>
      <c r="R38" t="s">
        <v>44</v>
      </c>
    </row>
    <row r="39" spans="1:21" x14ac:dyDescent="0.35">
      <c r="A39">
        <v>6.2</v>
      </c>
      <c r="B39">
        <v>402.59</v>
      </c>
      <c r="H39" t="s">
        <v>63</v>
      </c>
      <c r="Q39">
        <v>21</v>
      </c>
      <c r="R39">
        <v>20</v>
      </c>
    </row>
    <row r="40" spans="1:21" x14ac:dyDescent="0.35">
      <c r="A40">
        <v>6.3</v>
      </c>
      <c r="B40">
        <v>409.09</v>
      </c>
      <c r="H40" t="s">
        <v>97</v>
      </c>
      <c r="R40" t="s">
        <v>52</v>
      </c>
      <c r="S40" t="s">
        <v>44</v>
      </c>
      <c r="T40" t="s">
        <v>53</v>
      </c>
      <c r="U40">
        <v>17.78</v>
      </c>
    </row>
    <row r="41" spans="1:21" x14ac:dyDescent="0.35">
      <c r="A41">
        <v>6.4</v>
      </c>
      <c r="B41">
        <v>415.58</v>
      </c>
      <c r="H41" t="s">
        <v>65</v>
      </c>
      <c r="S41" t="s">
        <v>44</v>
      </c>
      <c r="T41" t="s">
        <v>53</v>
      </c>
      <c r="U41">
        <v>17.79</v>
      </c>
    </row>
    <row r="42" spans="1:21" x14ac:dyDescent="0.35">
      <c r="A42">
        <v>6.5</v>
      </c>
      <c r="B42">
        <v>422.07</v>
      </c>
      <c r="H42" t="s">
        <v>98</v>
      </c>
      <c r="S42">
        <v>20</v>
      </c>
      <c r="T42">
        <v>19</v>
      </c>
      <c r="U42">
        <v>18.34</v>
      </c>
    </row>
    <row r="43" spans="1:21" x14ac:dyDescent="0.35">
      <c r="A43">
        <v>6.6</v>
      </c>
      <c r="B43">
        <v>428.57</v>
      </c>
      <c r="H43" t="s">
        <v>99</v>
      </c>
      <c r="K43" t="s">
        <v>100</v>
      </c>
      <c r="S43" t="s">
        <v>52</v>
      </c>
      <c r="T43" t="s">
        <v>44</v>
      </c>
      <c r="U43">
        <v>18.63</v>
      </c>
    </row>
    <row r="44" spans="1:21" x14ac:dyDescent="0.35">
      <c r="A44">
        <v>6.7</v>
      </c>
      <c r="B44">
        <v>435.06</v>
      </c>
      <c r="H44" t="s">
        <v>101</v>
      </c>
      <c r="S44" t="s">
        <v>52</v>
      </c>
      <c r="T44" t="s">
        <v>44</v>
      </c>
      <c r="U44">
        <v>18.91</v>
      </c>
    </row>
    <row r="45" spans="1:21" x14ac:dyDescent="0.35">
      <c r="A45">
        <v>6.8</v>
      </c>
      <c r="B45">
        <v>441.56</v>
      </c>
      <c r="H45">
        <v>44</v>
      </c>
      <c r="S45">
        <v>21</v>
      </c>
      <c r="T45">
        <v>20</v>
      </c>
      <c r="U45">
        <v>19</v>
      </c>
    </row>
    <row r="46" spans="1:21" x14ac:dyDescent="0.35">
      <c r="A46">
        <v>6.9</v>
      </c>
      <c r="B46">
        <v>448.05</v>
      </c>
      <c r="H46" t="s">
        <v>69</v>
      </c>
      <c r="S46" t="s">
        <v>28</v>
      </c>
      <c r="T46" t="s">
        <v>52</v>
      </c>
      <c r="U46" t="s">
        <v>44</v>
      </c>
    </row>
    <row r="47" spans="1:21" x14ac:dyDescent="0.35">
      <c r="A47">
        <v>7</v>
      </c>
      <c r="B47">
        <v>454.55</v>
      </c>
      <c r="H47" t="s">
        <v>73</v>
      </c>
      <c r="K47" t="s">
        <v>102</v>
      </c>
      <c r="T47" t="s">
        <v>64</v>
      </c>
      <c r="U47">
        <v>19.8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D13" sqref="D13"/>
    </sheetView>
  </sheetViews>
  <sheetFormatPr defaultColWidth="13.1796875" defaultRowHeight="19.5" customHeight="1" x14ac:dyDescent="0.35"/>
  <cols>
    <col min="1" max="1" width="13.1796875" style="1"/>
    <col min="2" max="2" width="16.1796875" style="1" customWidth="1"/>
    <col min="3" max="3" width="5" style="1" customWidth="1"/>
    <col min="4" max="4" width="31.81640625" style="1" customWidth="1"/>
    <col min="5" max="5" width="22.7265625" style="1" customWidth="1"/>
    <col min="6" max="16384" width="13.1796875" style="1"/>
  </cols>
  <sheetData>
    <row r="1" spans="1:6" ht="19.5" customHeight="1" x14ac:dyDescent="0.35">
      <c r="A1" s="1" t="s">
        <v>0</v>
      </c>
      <c r="B1" s="1" t="s">
        <v>1</v>
      </c>
      <c r="D1" s="1" t="s">
        <v>0</v>
      </c>
      <c r="E1" s="1" t="s">
        <v>1</v>
      </c>
    </row>
    <row r="2" spans="1:6" ht="19.5" customHeight="1" x14ac:dyDescent="0.35">
      <c r="A2" s="3" t="s">
        <v>6</v>
      </c>
      <c r="B2" s="1" t="s">
        <v>7</v>
      </c>
      <c r="C2" s="1" t="s">
        <v>2</v>
      </c>
      <c r="D2" s="11" t="s">
        <v>5</v>
      </c>
      <c r="E2" s="1" t="s">
        <v>8</v>
      </c>
      <c r="F2" s="1" t="s">
        <v>9</v>
      </c>
    </row>
    <row r="3" spans="1:6" ht="19.5" customHeight="1" x14ac:dyDescent="0.35">
      <c r="C3" s="1" t="s">
        <v>2</v>
      </c>
      <c r="D3" s="1" t="s">
        <v>3</v>
      </c>
      <c r="E3" s="1" t="s">
        <v>11</v>
      </c>
      <c r="F3" s="1" t="s">
        <v>10</v>
      </c>
    </row>
    <row r="4" spans="1:6" ht="19.5" customHeight="1" x14ac:dyDescent="0.35">
      <c r="C4" s="2" t="s">
        <v>2</v>
      </c>
      <c r="D4" s="1" t="s">
        <v>4</v>
      </c>
      <c r="E4" s="1" t="s">
        <v>12</v>
      </c>
    </row>
    <row r="5" spans="1:6" ht="19.5" customHeight="1" x14ac:dyDescent="0.35">
      <c r="A5" s="3" t="s">
        <v>6</v>
      </c>
      <c r="B5" s="1" t="s">
        <v>18</v>
      </c>
      <c r="C5" s="2" t="s">
        <v>2</v>
      </c>
      <c r="D5" s="1" t="s">
        <v>19</v>
      </c>
      <c r="E5" s="1" t="s">
        <v>20</v>
      </c>
    </row>
    <row r="6" spans="1:6" ht="19.5" customHeight="1" x14ac:dyDescent="0.35">
      <c r="A6" s="3" t="s">
        <v>6</v>
      </c>
      <c r="B6" s="1" t="s">
        <v>17</v>
      </c>
      <c r="C6" s="1" t="s">
        <v>2</v>
      </c>
      <c r="D6" s="4">
        <f>776.87*(10^(-12))*(10^9)/10</f>
        <v>7.7687000000000006E-2</v>
      </c>
      <c r="E6" s="1" t="s">
        <v>21</v>
      </c>
      <c r="F6" s="1" t="s">
        <v>105</v>
      </c>
    </row>
    <row r="7" spans="1:6" ht="19.5" customHeight="1" x14ac:dyDescent="0.35">
      <c r="A7" s="1" t="s">
        <v>13</v>
      </c>
    </row>
    <row r="8" spans="1:6" ht="19.5" customHeight="1" x14ac:dyDescent="0.35">
      <c r="A8" s="1" t="s">
        <v>14</v>
      </c>
    </row>
    <row r="9" spans="1:6" ht="19.5" customHeight="1" x14ac:dyDescent="0.35">
      <c r="A9" s="1" t="s">
        <v>15</v>
      </c>
    </row>
    <row r="10" spans="1:6" ht="19.5" customHeight="1" x14ac:dyDescent="0.35">
      <c r="A10" s="1" t="s">
        <v>16</v>
      </c>
    </row>
    <row r="12" spans="1:6" ht="19.5" customHeight="1" x14ac:dyDescent="0.35">
      <c r="D12" s="11">
        <v>154</v>
      </c>
      <c r="E12" s="12">
        <f>+D2/D12</f>
        <v>5.0446103896103898</v>
      </c>
    </row>
    <row r="13" spans="1:6" ht="19.5" customHeight="1" x14ac:dyDescent="0.35">
      <c r="D13" s="4">
        <f>D12*(10^(-12))*(10^9)/10</f>
        <v>1.54E-2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Cam's Table</vt:lpstr>
      <vt:lpstr>Gervais Table (T3 to RT3)</vt:lpstr>
      <vt:lpstr>Cam Notes - Ignore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 wade</dc:creator>
  <cp:lastModifiedBy>User</cp:lastModifiedBy>
  <dcterms:created xsi:type="dcterms:W3CDTF">2019-01-24T19:48:27Z</dcterms:created>
  <dcterms:modified xsi:type="dcterms:W3CDTF">2019-02-12T20:41:40Z</dcterms:modified>
</cp:coreProperties>
</file>